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pstpierr\Documents\Colleges\OVC\VetMed curriculum\"/>
    </mc:Choice>
  </mc:AlternateContent>
  <bookViews>
    <workbookView xWindow="0" yWindow="0" windowWidth="28800" windowHeight="12885"/>
  </bookViews>
  <sheets>
    <sheet name="NOTES" sheetId="6" r:id="rId1"/>
    <sheet name="Vet Ebooks" sheetId="1" r:id="rId2"/>
    <sheet name="Search Form" sheetId="5" r:id="rId3"/>
    <sheet name="DVM Curriculum" sheetId="8" r:id="rId4"/>
  </sheets>
  <definedNames>
    <definedName name="_xlnm._FilterDatabase" localSheetId="3" hidden="1">'DVM Curriculum'!$A$1:$O$70</definedName>
    <definedName name="_xlnm._FilterDatabase" localSheetId="2" hidden="1">'Search Form'!$A$3:$F$103</definedName>
    <definedName name="_xlnm._FilterDatabase" localSheetId="1" hidden="1">'Vet Ebooks'!$A$1:$L$813</definedName>
    <definedName name="data">'Vet Ebooks'!$C$2:$K$790</definedName>
    <definedName name="Phase_1" localSheetId="3">'DVM Curriculum'!$E$1:$N$18</definedName>
    <definedName name="Phase_2" localSheetId="3">'DVM Curriculum'!$E$19:$N$42</definedName>
    <definedName name="Phase_3" localSheetId="3">'DVM Curriculum'!$E$43:$N$70</definedName>
    <definedName name="query">'Search Form'!$D$2</definedName>
    <definedName name="SearchTable">'Vet Ebooks'!$A$2:$K$813</definedName>
    <definedName name="urlfield">'Vet Ebooks'!$E:$I</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3" i="1" l="1"/>
  <c r="H53" i="1" s="1"/>
  <c r="F53" i="1"/>
  <c r="G53" i="1"/>
  <c r="B53" i="1"/>
  <c r="L57" i="1"/>
  <c r="H57" i="1" s="1"/>
  <c r="F57" i="1"/>
  <c r="G57" i="1"/>
  <c r="B57" i="1"/>
  <c r="B573" i="1" l="1"/>
  <c r="B9" i="1"/>
  <c r="B408" i="1"/>
  <c r="B695" i="1"/>
  <c r="B694" i="1"/>
  <c r="B766" i="1"/>
  <c r="B725" i="1"/>
  <c r="B745" i="1"/>
  <c r="B270" i="1"/>
  <c r="B353" i="1"/>
  <c r="B76" i="1"/>
  <c r="B387" i="1"/>
  <c r="B759" i="1"/>
  <c r="B409" i="1"/>
  <c r="B639" i="1"/>
  <c r="B602" i="1"/>
  <c r="B403" i="1"/>
  <c r="B632" i="1"/>
  <c r="F9" i="1"/>
  <c r="G9" i="1"/>
  <c r="H9" i="1"/>
  <c r="F408" i="1"/>
  <c r="G408" i="1"/>
  <c r="H408" i="1"/>
  <c r="F695" i="1"/>
  <c r="G695" i="1"/>
  <c r="H695" i="1"/>
  <c r="F694" i="1"/>
  <c r="G694" i="1"/>
  <c r="H694" i="1"/>
  <c r="F766" i="1"/>
  <c r="G766" i="1"/>
  <c r="H766" i="1"/>
  <c r="F725" i="1"/>
  <c r="G725" i="1"/>
  <c r="H725" i="1"/>
  <c r="F745" i="1"/>
  <c r="G745" i="1"/>
  <c r="H745" i="1"/>
  <c r="F270" i="1"/>
  <c r="G270" i="1"/>
  <c r="H270" i="1"/>
  <c r="F353" i="1"/>
  <c r="G353" i="1"/>
  <c r="H353" i="1"/>
  <c r="F76" i="1"/>
  <c r="G76" i="1"/>
  <c r="H76" i="1"/>
  <c r="F387" i="1"/>
  <c r="G387" i="1"/>
  <c r="H387" i="1"/>
  <c r="F759" i="1"/>
  <c r="G759" i="1"/>
  <c r="H759" i="1"/>
  <c r="F409" i="1"/>
  <c r="G409" i="1"/>
  <c r="H409" i="1"/>
  <c r="F639" i="1"/>
  <c r="G639" i="1"/>
  <c r="H639" i="1"/>
  <c r="F602" i="1"/>
  <c r="G602" i="1"/>
  <c r="H602" i="1"/>
  <c r="F403" i="1"/>
  <c r="G403" i="1"/>
  <c r="H403" i="1"/>
  <c r="F632" i="1"/>
  <c r="G632" i="1"/>
  <c r="H632" i="1"/>
  <c r="K2" i="8" l="1"/>
  <c r="L573" i="1" l="1"/>
  <c r="H573" i="1" s="1"/>
  <c r="F573" i="1"/>
  <c r="G573" i="1"/>
  <c r="L124" i="1" l="1"/>
  <c r="H124" i="1" s="1"/>
  <c r="G124" i="1"/>
  <c r="F124" i="1"/>
  <c r="B124" i="1"/>
  <c r="L754" i="1"/>
  <c r="H754" i="1" s="1"/>
  <c r="G754" i="1"/>
  <c r="F754" i="1"/>
  <c r="B754" i="1"/>
  <c r="B651" i="1" l="1"/>
  <c r="F651" i="1"/>
  <c r="G651" i="1"/>
  <c r="L651" i="1"/>
  <c r="H651" i="1" s="1"/>
  <c r="L32" i="1" l="1"/>
  <c r="H32" i="1" s="1"/>
  <c r="L79" i="1"/>
  <c r="H79" i="1" s="1"/>
  <c r="L90" i="1"/>
  <c r="H90" i="1" s="1"/>
  <c r="L151" i="1"/>
  <c r="H151" i="1" s="1"/>
  <c r="L158" i="1"/>
  <c r="H158" i="1" s="1"/>
  <c r="L168" i="1"/>
  <c r="H168" i="1" s="1"/>
  <c r="L178" i="1"/>
  <c r="H178" i="1" s="1"/>
  <c r="L189" i="1"/>
  <c r="H189" i="1" s="1"/>
  <c r="L202" i="1"/>
  <c r="H202" i="1" s="1"/>
  <c r="L215" i="1"/>
  <c r="H215" i="1" s="1"/>
  <c r="L220" i="1"/>
  <c r="H220" i="1" s="1"/>
  <c r="L243" i="1"/>
  <c r="H243" i="1" s="1"/>
  <c r="L251" i="1"/>
  <c r="H251" i="1" s="1"/>
  <c r="L265" i="1"/>
  <c r="H265" i="1" s="1"/>
  <c r="L278" i="1"/>
  <c r="H278" i="1" s="1"/>
  <c r="L338" i="1"/>
  <c r="H338" i="1" s="1"/>
  <c r="L378" i="1"/>
  <c r="H378" i="1" s="1"/>
  <c r="L417" i="1"/>
  <c r="H417" i="1" s="1"/>
  <c r="L432" i="1"/>
  <c r="H432" i="1" s="1"/>
  <c r="L454" i="1"/>
  <c r="H454" i="1" s="1"/>
  <c r="L482" i="1"/>
  <c r="H482" i="1" s="1"/>
  <c r="L515" i="1"/>
  <c r="H515" i="1" s="1"/>
  <c r="L519" i="1"/>
  <c r="H519" i="1" s="1"/>
  <c r="L532" i="1"/>
  <c r="H532" i="1" s="1"/>
  <c r="L549" i="1"/>
  <c r="H549" i="1" s="1"/>
  <c r="L557" i="1"/>
  <c r="H557" i="1" s="1"/>
  <c r="L563" i="1"/>
  <c r="H563" i="1" s="1"/>
  <c r="L571" i="1"/>
  <c r="H571" i="1" s="1"/>
  <c r="L618" i="1"/>
  <c r="H618" i="1" s="1"/>
  <c r="L626" i="1"/>
  <c r="H626" i="1" s="1"/>
  <c r="L647" i="1"/>
  <c r="H647" i="1" s="1"/>
  <c r="L660" i="1"/>
  <c r="H660" i="1" s="1"/>
  <c r="L667" i="1"/>
  <c r="H667" i="1" s="1"/>
  <c r="L677" i="1"/>
  <c r="H677" i="1" s="1"/>
  <c r="L691" i="1"/>
  <c r="H691" i="1" s="1"/>
  <c r="L712" i="1"/>
  <c r="H712" i="1" s="1"/>
  <c r="L724" i="1"/>
  <c r="H724" i="1" s="1"/>
  <c r="L786" i="1"/>
  <c r="H786" i="1" s="1"/>
  <c r="G32" i="1"/>
  <c r="G79" i="1"/>
  <c r="G90" i="1"/>
  <c r="G151" i="1"/>
  <c r="G158" i="1"/>
  <c r="G168" i="1"/>
  <c r="G178" i="1"/>
  <c r="G189" i="1"/>
  <c r="G202" i="1"/>
  <c r="G215" i="1"/>
  <c r="G220" i="1"/>
  <c r="G243" i="1"/>
  <c r="G251" i="1"/>
  <c r="G265" i="1"/>
  <c r="G278" i="1"/>
  <c r="G338" i="1"/>
  <c r="G378" i="1"/>
  <c r="G417" i="1"/>
  <c r="G432" i="1"/>
  <c r="G454" i="1"/>
  <c r="G482" i="1"/>
  <c r="G515" i="1"/>
  <c r="G519" i="1"/>
  <c r="G532" i="1"/>
  <c r="G549" i="1"/>
  <c r="G557" i="1"/>
  <c r="G563" i="1"/>
  <c r="G571" i="1"/>
  <c r="G618" i="1"/>
  <c r="G626" i="1"/>
  <c r="G647" i="1"/>
  <c r="G660" i="1"/>
  <c r="G667" i="1"/>
  <c r="G677" i="1"/>
  <c r="G691" i="1"/>
  <c r="G712" i="1"/>
  <c r="G724" i="1"/>
  <c r="G786" i="1"/>
  <c r="F32" i="1"/>
  <c r="F79" i="1"/>
  <c r="F90" i="1"/>
  <c r="F151" i="1"/>
  <c r="F158" i="1"/>
  <c r="F168" i="1"/>
  <c r="F178" i="1"/>
  <c r="F189" i="1"/>
  <c r="F202" i="1"/>
  <c r="F215" i="1"/>
  <c r="F220" i="1"/>
  <c r="F243" i="1"/>
  <c r="F251" i="1"/>
  <c r="F265" i="1"/>
  <c r="F278" i="1"/>
  <c r="F338" i="1"/>
  <c r="F378" i="1"/>
  <c r="F417" i="1"/>
  <c r="F432" i="1"/>
  <c r="F454" i="1"/>
  <c r="F482" i="1"/>
  <c r="F515" i="1"/>
  <c r="F519" i="1"/>
  <c r="F532" i="1"/>
  <c r="F549" i="1"/>
  <c r="F557" i="1"/>
  <c r="F563" i="1"/>
  <c r="F571" i="1"/>
  <c r="F618" i="1"/>
  <c r="F626" i="1"/>
  <c r="F647" i="1"/>
  <c r="F660" i="1"/>
  <c r="F667" i="1"/>
  <c r="F677" i="1"/>
  <c r="F691" i="1"/>
  <c r="F712" i="1"/>
  <c r="F724" i="1"/>
  <c r="F786" i="1"/>
  <c r="B32" i="1"/>
  <c r="B79" i="1"/>
  <c r="B90" i="1"/>
  <c r="B151" i="1"/>
  <c r="B158" i="1"/>
  <c r="B168" i="1"/>
  <c r="B178" i="1"/>
  <c r="B189" i="1"/>
  <c r="B202" i="1"/>
  <c r="B215" i="1"/>
  <c r="B220" i="1"/>
  <c r="B243" i="1"/>
  <c r="B251" i="1"/>
  <c r="B265" i="1"/>
  <c r="B278" i="1"/>
  <c r="B338" i="1"/>
  <c r="B378" i="1"/>
  <c r="B417" i="1"/>
  <c r="B432" i="1"/>
  <c r="B454" i="1"/>
  <c r="B482" i="1"/>
  <c r="B515" i="1"/>
  <c r="B519" i="1"/>
  <c r="B532" i="1"/>
  <c r="B549" i="1"/>
  <c r="B557" i="1"/>
  <c r="B563" i="1"/>
  <c r="B571" i="1"/>
  <c r="B618" i="1"/>
  <c r="B626" i="1"/>
  <c r="B647" i="1"/>
  <c r="B660" i="1"/>
  <c r="B667" i="1"/>
  <c r="B677" i="1"/>
  <c r="B691" i="1"/>
  <c r="B712" i="1"/>
  <c r="B724" i="1"/>
  <c r="B786" i="1"/>
  <c r="L292" i="1"/>
  <c r="H292" i="1" s="1"/>
  <c r="L326" i="1"/>
  <c r="H326" i="1" s="1"/>
  <c r="L544" i="1"/>
  <c r="H544" i="1" s="1"/>
  <c r="L595" i="1"/>
  <c r="H595" i="1" s="1"/>
  <c r="L682" i="1"/>
  <c r="H682" i="1" s="1"/>
  <c r="L755" i="1"/>
  <c r="H755" i="1" s="1"/>
  <c r="L789" i="1"/>
  <c r="H789" i="1" s="1"/>
  <c r="F292" i="1"/>
  <c r="G292" i="1"/>
  <c r="F326" i="1"/>
  <c r="G326" i="1"/>
  <c r="F544" i="1"/>
  <c r="G544" i="1"/>
  <c r="F595" i="1"/>
  <c r="G595" i="1"/>
  <c r="F682" i="1"/>
  <c r="G682" i="1"/>
  <c r="F755" i="1"/>
  <c r="G755" i="1"/>
  <c r="F789" i="1"/>
  <c r="G789" i="1"/>
  <c r="B292" i="1"/>
  <c r="B326" i="1"/>
  <c r="B544" i="1"/>
  <c r="B595" i="1"/>
  <c r="B682" i="1"/>
  <c r="B755" i="1"/>
  <c r="B789" i="1"/>
  <c r="L8" i="1"/>
  <c r="H8" i="1" s="1"/>
  <c r="L18" i="1"/>
  <c r="H18" i="1" s="1"/>
  <c r="L40" i="1"/>
  <c r="H40" i="1" s="1"/>
  <c r="L86" i="1"/>
  <c r="H86" i="1" s="1"/>
  <c r="L100" i="1"/>
  <c r="H100" i="1" s="1"/>
  <c r="L240" i="1"/>
  <c r="H240" i="1" s="1"/>
  <c r="L303" i="1"/>
  <c r="H303" i="1" s="1"/>
  <c r="L372" i="1"/>
  <c r="H372" i="1" s="1"/>
  <c r="L450" i="1"/>
  <c r="H450" i="1" s="1"/>
  <c r="L507" i="1"/>
  <c r="H507" i="1" s="1"/>
  <c r="L555" i="1"/>
  <c r="H555" i="1" s="1"/>
  <c r="L572" i="1"/>
  <c r="H572" i="1" s="1"/>
  <c r="L622" i="1"/>
  <c r="H622" i="1" s="1"/>
  <c r="L730" i="1"/>
  <c r="H730" i="1" s="1"/>
  <c r="L740" i="1"/>
  <c r="H740" i="1" s="1"/>
  <c r="L743" i="1"/>
  <c r="H743" i="1" s="1"/>
  <c r="L760" i="1"/>
  <c r="H760" i="1" s="1"/>
  <c r="G8" i="1"/>
  <c r="G18" i="1"/>
  <c r="G40" i="1"/>
  <c r="G86" i="1"/>
  <c r="G100" i="1"/>
  <c r="G240" i="1"/>
  <c r="G303" i="1"/>
  <c r="G372" i="1"/>
  <c r="G450" i="1"/>
  <c r="G507" i="1"/>
  <c r="G555" i="1"/>
  <c r="G572" i="1"/>
  <c r="G622" i="1"/>
  <c r="G730" i="1"/>
  <c r="G740" i="1"/>
  <c r="G743" i="1"/>
  <c r="G760" i="1"/>
  <c r="F8" i="1"/>
  <c r="F18" i="1"/>
  <c r="F40" i="1"/>
  <c r="F86" i="1"/>
  <c r="F100" i="1"/>
  <c r="F240" i="1"/>
  <c r="F303" i="1"/>
  <c r="F372" i="1"/>
  <c r="F450" i="1"/>
  <c r="F507" i="1"/>
  <c r="F555" i="1"/>
  <c r="F572" i="1"/>
  <c r="F622" i="1"/>
  <c r="F730" i="1"/>
  <c r="F740" i="1"/>
  <c r="F743" i="1"/>
  <c r="F760" i="1"/>
  <c r="B8" i="1"/>
  <c r="B18" i="1"/>
  <c r="B40" i="1"/>
  <c r="B86" i="1"/>
  <c r="B100" i="1"/>
  <c r="B240" i="1"/>
  <c r="B303" i="1"/>
  <c r="B372" i="1"/>
  <c r="B450" i="1"/>
  <c r="B507" i="1"/>
  <c r="B555" i="1"/>
  <c r="B572" i="1"/>
  <c r="B622" i="1"/>
  <c r="B730" i="1"/>
  <c r="B740" i="1"/>
  <c r="B743" i="1"/>
  <c r="B760" i="1"/>
  <c r="L5" i="1"/>
  <c r="H5" i="1" s="1"/>
  <c r="L31" i="1"/>
  <c r="L43" i="1"/>
  <c r="L112" i="1"/>
  <c r="H112" i="1" s="1"/>
  <c r="L136" i="1"/>
  <c r="H136" i="1" s="1"/>
  <c r="L139" i="1"/>
  <c r="H139" i="1" s="1"/>
  <c r="L156" i="1"/>
  <c r="H156" i="1" s="1"/>
  <c r="L207" i="1"/>
  <c r="H207" i="1" s="1"/>
  <c r="L229" i="1"/>
  <c r="H229" i="1" s="1"/>
  <c r="L231" i="1"/>
  <c r="H231" i="1" s="1"/>
  <c r="L255" i="1"/>
  <c r="H255" i="1" s="1"/>
  <c r="L268" i="1"/>
  <c r="H268" i="1" s="1"/>
  <c r="L269" i="1"/>
  <c r="H269" i="1" s="1"/>
  <c r="L307" i="1"/>
  <c r="H307" i="1" s="1"/>
  <c r="L313" i="1"/>
  <c r="H313" i="1" s="1"/>
  <c r="L331" i="1"/>
  <c r="H331" i="1" s="1"/>
  <c r="L333" i="1"/>
  <c r="H333" i="1" s="1"/>
  <c r="L414" i="1"/>
  <c r="H414" i="1" s="1"/>
  <c r="L458" i="1"/>
  <c r="H458" i="1" s="1"/>
  <c r="L486" i="1"/>
  <c r="H486" i="1" s="1"/>
  <c r="L497" i="1"/>
  <c r="H497" i="1" s="1"/>
  <c r="L498" i="1"/>
  <c r="H498" i="1" s="1"/>
  <c r="L503" i="1"/>
  <c r="H503" i="1" s="1"/>
  <c r="L535" i="1"/>
  <c r="H535" i="1" s="1"/>
  <c r="L539" i="1"/>
  <c r="H539" i="1" s="1"/>
  <c r="L554" i="1"/>
  <c r="H554" i="1" s="1"/>
  <c r="L559" i="1"/>
  <c r="H559" i="1" s="1"/>
  <c r="L562" i="1"/>
  <c r="H562" i="1" s="1"/>
  <c r="L574" i="1"/>
  <c r="H574" i="1" s="1"/>
  <c r="L576" i="1"/>
  <c r="H576" i="1" s="1"/>
  <c r="L580" i="1"/>
  <c r="H580" i="1" s="1"/>
  <c r="L582" i="1"/>
  <c r="H582" i="1" s="1"/>
  <c r="L591" i="1"/>
  <c r="H591" i="1" s="1"/>
  <c r="L605" i="1"/>
  <c r="H605" i="1" s="1"/>
  <c r="L663" i="1"/>
  <c r="H663" i="1" s="1"/>
  <c r="L684" i="1"/>
  <c r="H684" i="1" s="1"/>
  <c r="L685" i="1"/>
  <c r="H685" i="1" s="1"/>
  <c r="L697" i="1"/>
  <c r="H697" i="1" s="1"/>
  <c r="L698" i="1"/>
  <c r="H698" i="1" s="1"/>
  <c r="L699" i="1"/>
  <c r="H699" i="1" s="1"/>
  <c r="L771" i="1"/>
  <c r="H771" i="1" s="1"/>
  <c r="L791" i="1"/>
  <c r="H791" i="1" s="1"/>
  <c r="L792" i="1"/>
  <c r="H792" i="1" s="1"/>
  <c r="L793" i="1"/>
  <c r="H793" i="1" s="1"/>
  <c r="L794" i="1"/>
  <c r="H794" i="1" s="1"/>
  <c r="H31" i="1"/>
  <c r="H43" i="1"/>
  <c r="G5" i="1"/>
  <c r="G31" i="1"/>
  <c r="G43" i="1"/>
  <c r="G112" i="1"/>
  <c r="G136" i="1"/>
  <c r="G139" i="1"/>
  <c r="G156" i="1"/>
  <c r="G207" i="1"/>
  <c r="G229" i="1"/>
  <c r="G231" i="1"/>
  <c r="G255" i="1"/>
  <c r="G268" i="1"/>
  <c r="G269" i="1"/>
  <c r="G307" i="1"/>
  <c r="G313" i="1"/>
  <c r="G331" i="1"/>
  <c r="G333" i="1"/>
  <c r="G414" i="1"/>
  <c r="G458" i="1"/>
  <c r="G486" i="1"/>
  <c r="G497" i="1"/>
  <c r="G498" i="1"/>
  <c r="G503" i="1"/>
  <c r="G535" i="1"/>
  <c r="G539" i="1"/>
  <c r="G554" i="1"/>
  <c r="G559" i="1"/>
  <c r="G562" i="1"/>
  <c r="G574" i="1"/>
  <c r="G576" i="1"/>
  <c r="G580" i="1"/>
  <c r="G582" i="1"/>
  <c r="G591" i="1"/>
  <c r="G605" i="1"/>
  <c r="G663" i="1"/>
  <c r="G684" i="1"/>
  <c r="G685" i="1"/>
  <c r="G697" i="1"/>
  <c r="G698" i="1"/>
  <c r="G699" i="1"/>
  <c r="G771" i="1"/>
  <c r="G791" i="1"/>
  <c r="G792" i="1"/>
  <c r="G793" i="1"/>
  <c r="G794" i="1"/>
  <c r="F5" i="1"/>
  <c r="F31" i="1"/>
  <c r="F43" i="1"/>
  <c r="F112" i="1"/>
  <c r="F136" i="1"/>
  <c r="F139" i="1"/>
  <c r="F156" i="1"/>
  <c r="F207" i="1"/>
  <c r="F229" i="1"/>
  <c r="F231" i="1"/>
  <c r="F255" i="1"/>
  <c r="F268" i="1"/>
  <c r="F269" i="1"/>
  <c r="F307" i="1"/>
  <c r="F313" i="1"/>
  <c r="F331" i="1"/>
  <c r="F333" i="1"/>
  <c r="F414" i="1"/>
  <c r="F458" i="1"/>
  <c r="F486" i="1"/>
  <c r="F497" i="1"/>
  <c r="F498" i="1"/>
  <c r="F503" i="1"/>
  <c r="F535" i="1"/>
  <c r="F539" i="1"/>
  <c r="F554" i="1"/>
  <c r="F559" i="1"/>
  <c r="F562" i="1"/>
  <c r="F574" i="1"/>
  <c r="F576" i="1"/>
  <c r="F580" i="1"/>
  <c r="F582" i="1"/>
  <c r="F591" i="1"/>
  <c r="F605" i="1"/>
  <c r="F663" i="1"/>
  <c r="F684" i="1"/>
  <c r="F685" i="1"/>
  <c r="F697" i="1"/>
  <c r="F698" i="1"/>
  <c r="F699" i="1"/>
  <c r="F771" i="1"/>
  <c r="F791" i="1"/>
  <c r="F792" i="1"/>
  <c r="F793" i="1"/>
  <c r="F794" i="1"/>
  <c r="B5" i="1"/>
  <c r="B31" i="1"/>
  <c r="B43" i="1"/>
  <c r="B112" i="1"/>
  <c r="B136" i="1"/>
  <c r="B139" i="1"/>
  <c r="B156" i="1"/>
  <c r="B207" i="1"/>
  <c r="B229" i="1"/>
  <c r="B231" i="1"/>
  <c r="B255" i="1"/>
  <c r="B268" i="1"/>
  <c r="B269" i="1"/>
  <c r="B307" i="1"/>
  <c r="B313" i="1"/>
  <c r="B331" i="1"/>
  <c r="B333" i="1"/>
  <c r="B414" i="1"/>
  <c r="B458" i="1"/>
  <c r="B486" i="1"/>
  <c r="B497" i="1"/>
  <c r="B498" i="1"/>
  <c r="B503" i="1"/>
  <c r="B535" i="1"/>
  <c r="B539" i="1"/>
  <c r="B554" i="1"/>
  <c r="B559" i="1"/>
  <c r="B562" i="1"/>
  <c r="B574" i="1"/>
  <c r="B576" i="1"/>
  <c r="B580" i="1"/>
  <c r="B582" i="1"/>
  <c r="B591" i="1"/>
  <c r="B605" i="1"/>
  <c r="B663" i="1"/>
  <c r="B684" i="1"/>
  <c r="B685" i="1"/>
  <c r="B697" i="1"/>
  <c r="B698" i="1"/>
  <c r="B699" i="1"/>
  <c r="B771" i="1"/>
  <c r="B791" i="1"/>
  <c r="B792" i="1"/>
  <c r="B793" i="1"/>
  <c r="B794" i="1"/>
  <c r="L511" i="1"/>
  <c r="H511" i="1" s="1"/>
  <c r="L19" i="1"/>
  <c r="H19" i="1" s="1"/>
  <c r="L233" i="1"/>
  <c r="H233" i="1" s="1"/>
  <c r="L566" i="1"/>
  <c r="H566" i="1" s="1"/>
  <c r="L237" i="1"/>
  <c r="H237" i="1" s="1"/>
  <c r="L717" i="1"/>
  <c r="H717" i="1" s="1"/>
  <c r="L314" i="1"/>
  <c r="H314" i="1" s="1"/>
  <c r="L2" i="1"/>
  <c r="H2" i="1" s="1"/>
  <c r="L738" i="1"/>
  <c r="H738" i="1" s="1"/>
  <c r="L128" i="1"/>
  <c r="H128" i="1" s="1"/>
  <c r="L295" i="1"/>
  <c r="H295" i="1" s="1"/>
  <c r="L142" i="1"/>
  <c r="H142" i="1" s="1"/>
  <c r="L141" i="1"/>
  <c r="H141" i="1" s="1"/>
  <c r="L620" i="1"/>
  <c r="H620" i="1" s="1"/>
  <c r="G511" i="1"/>
  <c r="G19" i="1"/>
  <c r="G233" i="1"/>
  <c r="G566" i="1"/>
  <c r="G237" i="1"/>
  <c r="G717" i="1"/>
  <c r="G314" i="1"/>
  <c r="G2" i="1"/>
  <c r="G738" i="1"/>
  <c r="G128" i="1"/>
  <c r="G295" i="1"/>
  <c r="G142" i="1"/>
  <c r="G141" i="1"/>
  <c r="G620" i="1"/>
  <c r="F511" i="1"/>
  <c r="F19" i="1"/>
  <c r="F233" i="1"/>
  <c r="F566" i="1"/>
  <c r="F237" i="1"/>
  <c r="F717" i="1"/>
  <c r="F314" i="1"/>
  <c r="F2" i="1"/>
  <c r="F738" i="1"/>
  <c r="F128" i="1"/>
  <c r="F295" i="1"/>
  <c r="F142" i="1"/>
  <c r="F141" i="1"/>
  <c r="F620" i="1"/>
  <c r="B511" i="1"/>
  <c r="B19" i="1"/>
  <c r="B233" i="1"/>
  <c r="B566" i="1"/>
  <c r="B237" i="1"/>
  <c r="B717" i="1"/>
  <c r="B314" i="1"/>
  <c r="B2" i="1"/>
  <c r="B738" i="1"/>
  <c r="B128" i="1"/>
  <c r="B295" i="1"/>
  <c r="B142" i="1"/>
  <c r="B141" i="1"/>
  <c r="B620" i="1"/>
  <c r="A2" i="1" l="1"/>
  <c r="K15" i="8"/>
  <c r="L4" i="1" l="1"/>
  <c r="H4" i="1" s="1"/>
  <c r="L6" i="1"/>
  <c r="H6" i="1" s="1"/>
  <c r="L7" i="1"/>
  <c r="H7" i="1" s="1"/>
  <c r="L10" i="1"/>
  <c r="H10" i="1" s="1"/>
  <c r="L11" i="1"/>
  <c r="H11" i="1" s="1"/>
  <c r="L12" i="1"/>
  <c r="H12" i="1" s="1"/>
  <c r="L13" i="1"/>
  <c r="H13" i="1" s="1"/>
  <c r="L14" i="1"/>
  <c r="H14" i="1" s="1"/>
  <c r="L15" i="1"/>
  <c r="H15" i="1" s="1"/>
  <c r="L16" i="1"/>
  <c r="H16" i="1" s="1"/>
  <c r="L17" i="1"/>
  <c r="H17" i="1" s="1"/>
  <c r="L20" i="1"/>
  <c r="H20" i="1" s="1"/>
  <c r="L21" i="1"/>
  <c r="H21" i="1" s="1"/>
  <c r="L22" i="1"/>
  <c r="H22" i="1" s="1"/>
  <c r="L23" i="1"/>
  <c r="H23" i="1" s="1"/>
  <c r="L24" i="1"/>
  <c r="H24" i="1" s="1"/>
  <c r="L25" i="1"/>
  <c r="H25" i="1" s="1"/>
  <c r="L26" i="1"/>
  <c r="H26" i="1" s="1"/>
  <c r="L27" i="1"/>
  <c r="H27" i="1" s="1"/>
  <c r="L28" i="1"/>
  <c r="H28" i="1" s="1"/>
  <c r="L29" i="1"/>
  <c r="H29" i="1" s="1"/>
  <c r="L30" i="1"/>
  <c r="H30" i="1" s="1"/>
  <c r="L33" i="1"/>
  <c r="H33" i="1" s="1"/>
  <c r="L34" i="1"/>
  <c r="H34" i="1" s="1"/>
  <c r="L35" i="1"/>
  <c r="H35" i="1" s="1"/>
  <c r="L36" i="1"/>
  <c r="H36" i="1" s="1"/>
  <c r="L37" i="1"/>
  <c r="H37" i="1" s="1"/>
  <c r="L38" i="1"/>
  <c r="H38" i="1" s="1"/>
  <c r="L39" i="1"/>
  <c r="H39" i="1" s="1"/>
  <c r="L41" i="1"/>
  <c r="H41" i="1" s="1"/>
  <c r="L42" i="1"/>
  <c r="H42" i="1" s="1"/>
  <c r="L44" i="1"/>
  <c r="H44" i="1" s="1"/>
  <c r="L45" i="1"/>
  <c r="H45" i="1" s="1"/>
  <c r="L46" i="1"/>
  <c r="H46" i="1" s="1"/>
  <c r="L47" i="1"/>
  <c r="H47" i="1" s="1"/>
  <c r="L48" i="1"/>
  <c r="H48" i="1" s="1"/>
  <c r="L49" i="1"/>
  <c r="H49" i="1" s="1"/>
  <c r="L51" i="1"/>
  <c r="H51" i="1" s="1"/>
  <c r="L50" i="1"/>
  <c r="H50" i="1" s="1"/>
  <c r="L67" i="1"/>
  <c r="H67" i="1" s="1"/>
  <c r="L68" i="1"/>
  <c r="H68" i="1" s="1"/>
  <c r="L69" i="1"/>
  <c r="H69" i="1" s="1"/>
  <c r="L70" i="1"/>
  <c r="H70" i="1" s="1"/>
  <c r="L72" i="1"/>
  <c r="H72" i="1" s="1"/>
  <c r="L71" i="1"/>
  <c r="H71" i="1" s="1"/>
  <c r="L73" i="1"/>
  <c r="H73" i="1" s="1"/>
  <c r="L74" i="1"/>
  <c r="H74" i="1" s="1"/>
  <c r="L75" i="1"/>
  <c r="H75" i="1" s="1"/>
  <c r="L77" i="1"/>
  <c r="H77" i="1" s="1"/>
  <c r="L78" i="1"/>
  <c r="H78" i="1" s="1"/>
  <c r="L80" i="1"/>
  <c r="H80" i="1" s="1"/>
  <c r="L81" i="1"/>
  <c r="H81" i="1" s="1"/>
  <c r="L82" i="1"/>
  <c r="H82" i="1" s="1"/>
  <c r="L83" i="1"/>
  <c r="H83" i="1" s="1"/>
  <c r="L84" i="1"/>
  <c r="H84" i="1" s="1"/>
  <c r="L85" i="1"/>
  <c r="H85" i="1" s="1"/>
  <c r="L87" i="1"/>
  <c r="H87" i="1" s="1"/>
  <c r="L88" i="1"/>
  <c r="H88" i="1" s="1"/>
  <c r="L89" i="1"/>
  <c r="H89" i="1" s="1"/>
  <c r="L91" i="1"/>
  <c r="H91" i="1" s="1"/>
  <c r="L92" i="1"/>
  <c r="H92" i="1" s="1"/>
  <c r="L93" i="1"/>
  <c r="H93" i="1" s="1"/>
  <c r="L94" i="1"/>
  <c r="H94" i="1" s="1"/>
  <c r="L95" i="1"/>
  <c r="H95" i="1" s="1"/>
  <c r="L96" i="1"/>
  <c r="H96" i="1" s="1"/>
  <c r="L97" i="1"/>
  <c r="H97" i="1" s="1"/>
  <c r="L101" i="1"/>
  <c r="H101" i="1" s="1"/>
  <c r="L98" i="1"/>
  <c r="H98" i="1" s="1"/>
  <c r="L99" i="1"/>
  <c r="H99" i="1" s="1"/>
  <c r="L102" i="1"/>
  <c r="H102" i="1" s="1"/>
  <c r="L103" i="1"/>
  <c r="H103" i="1" s="1"/>
  <c r="L104" i="1"/>
  <c r="H104" i="1" s="1"/>
  <c r="L105" i="1"/>
  <c r="H105" i="1" s="1"/>
  <c r="L106" i="1"/>
  <c r="H106" i="1" s="1"/>
  <c r="L107" i="1"/>
  <c r="H107" i="1" s="1"/>
  <c r="L108" i="1"/>
  <c r="H108" i="1" s="1"/>
  <c r="L109" i="1"/>
  <c r="H109" i="1" s="1"/>
  <c r="L110" i="1"/>
  <c r="H110" i="1" s="1"/>
  <c r="L111" i="1"/>
  <c r="H111" i="1" s="1"/>
  <c r="L113" i="1"/>
  <c r="H113" i="1" s="1"/>
  <c r="L114" i="1"/>
  <c r="H114" i="1" s="1"/>
  <c r="L115" i="1"/>
  <c r="H115" i="1" s="1"/>
  <c r="L116" i="1"/>
  <c r="H116" i="1" s="1"/>
  <c r="L117" i="1"/>
  <c r="H117" i="1" s="1"/>
  <c r="L125" i="1"/>
  <c r="H125" i="1" s="1"/>
  <c r="L119" i="1"/>
  <c r="H119" i="1" s="1"/>
  <c r="L129" i="1"/>
  <c r="H129" i="1" s="1"/>
  <c r="L118" i="1"/>
  <c r="H118" i="1" s="1"/>
  <c r="L120" i="1"/>
  <c r="H120" i="1" s="1"/>
  <c r="L122" i="1"/>
  <c r="H122" i="1" s="1"/>
  <c r="L123" i="1"/>
  <c r="H123" i="1" s="1"/>
  <c r="L121" i="1"/>
  <c r="H121" i="1" s="1"/>
  <c r="L126" i="1"/>
  <c r="H126" i="1" s="1"/>
  <c r="L127" i="1"/>
  <c r="H127" i="1" s="1"/>
  <c r="L130" i="1"/>
  <c r="H130" i="1" s="1"/>
  <c r="L131" i="1"/>
  <c r="H131" i="1" s="1"/>
  <c r="L132" i="1"/>
  <c r="H132" i="1" s="1"/>
  <c r="L133" i="1"/>
  <c r="H133" i="1" s="1"/>
  <c r="L134" i="1"/>
  <c r="H134" i="1" s="1"/>
  <c r="L135" i="1"/>
  <c r="H135" i="1" s="1"/>
  <c r="L137" i="1"/>
  <c r="H137" i="1" s="1"/>
  <c r="L138" i="1"/>
  <c r="H138" i="1" s="1"/>
  <c r="L140" i="1"/>
  <c r="H140" i="1" s="1"/>
  <c r="L143" i="1"/>
  <c r="H143" i="1" s="1"/>
  <c r="L144" i="1"/>
  <c r="H144" i="1" s="1"/>
  <c r="L145" i="1"/>
  <c r="H145" i="1" s="1"/>
  <c r="L146" i="1"/>
  <c r="H146" i="1" s="1"/>
  <c r="L147" i="1"/>
  <c r="H147" i="1" s="1"/>
  <c r="L148" i="1"/>
  <c r="H148" i="1" s="1"/>
  <c r="L149" i="1"/>
  <c r="H149" i="1" s="1"/>
  <c r="L150" i="1"/>
  <c r="H150" i="1" s="1"/>
  <c r="L152" i="1"/>
  <c r="H152" i="1" s="1"/>
  <c r="L153" i="1"/>
  <c r="H153" i="1" s="1"/>
  <c r="L154" i="1"/>
  <c r="H154" i="1" s="1"/>
  <c r="L155" i="1"/>
  <c r="H155" i="1" s="1"/>
  <c r="L157" i="1"/>
  <c r="H157" i="1" s="1"/>
  <c r="L159" i="1"/>
  <c r="H159" i="1" s="1"/>
  <c r="L160" i="1"/>
  <c r="H160" i="1" s="1"/>
  <c r="L161" i="1"/>
  <c r="H161" i="1" s="1"/>
  <c r="L162" i="1"/>
  <c r="H162" i="1" s="1"/>
  <c r="L163" i="1"/>
  <c r="H163" i="1" s="1"/>
  <c r="L164" i="1"/>
  <c r="H164" i="1" s="1"/>
  <c r="L165" i="1"/>
  <c r="H165" i="1" s="1"/>
  <c r="L166" i="1"/>
  <c r="H166" i="1" s="1"/>
  <c r="L167" i="1"/>
  <c r="H167" i="1" s="1"/>
  <c r="L169" i="1"/>
  <c r="H169" i="1" s="1"/>
  <c r="L170" i="1"/>
  <c r="H170" i="1" s="1"/>
  <c r="L171" i="1"/>
  <c r="H171" i="1" s="1"/>
  <c r="L172" i="1"/>
  <c r="H172" i="1" s="1"/>
  <c r="L173" i="1"/>
  <c r="H173" i="1" s="1"/>
  <c r="L174" i="1"/>
  <c r="H174" i="1" s="1"/>
  <c r="L175" i="1"/>
  <c r="H175" i="1" s="1"/>
  <c r="L176" i="1"/>
  <c r="H176" i="1" s="1"/>
  <c r="L177" i="1"/>
  <c r="H177" i="1" s="1"/>
  <c r="L179" i="1"/>
  <c r="H179" i="1" s="1"/>
  <c r="L180" i="1"/>
  <c r="H180" i="1" s="1"/>
  <c r="L181" i="1"/>
  <c r="H181" i="1" s="1"/>
  <c r="L182" i="1"/>
  <c r="H182" i="1" s="1"/>
  <c r="L183" i="1"/>
  <c r="H183" i="1" s="1"/>
  <c r="L184" i="1"/>
  <c r="H184" i="1" s="1"/>
  <c r="L185" i="1"/>
  <c r="H185" i="1" s="1"/>
  <c r="L186" i="1"/>
  <c r="H186" i="1" s="1"/>
  <c r="L187" i="1"/>
  <c r="H187" i="1" s="1"/>
  <c r="L188" i="1"/>
  <c r="H188" i="1" s="1"/>
  <c r="L190" i="1"/>
  <c r="H190" i="1" s="1"/>
  <c r="L191" i="1"/>
  <c r="H191" i="1" s="1"/>
  <c r="L192" i="1"/>
  <c r="H192" i="1" s="1"/>
  <c r="L193" i="1"/>
  <c r="H193" i="1" s="1"/>
  <c r="L194" i="1"/>
  <c r="H194" i="1" s="1"/>
  <c r="L195" i="1"/>
  <c r="H195" i="1" s="1"/>
  <c r="L196" i="1"/>
  <c r="H196" i="1" s="1"/>
  <c r="L197" i="1"/>
  <c r="H197" i="1" s="1"/>
  <c r="L198" i="1"/>
  <c r="H198" i="1" s="1"/>
  <c r="L199" i="1"/>
  <c r="H199" i="1" s="1"/>
  <c r="L200" i="1"/>
  <c r="H200" i="1" s="1"/>
  <c r="L201" i="1"/>
  <c r="H201" i="1" s="1"/>
  <c r="L203" i="1"/>
  <c r="H203" i="1" s="1"/>
  <c r="L205" i="1"/>
  <c r="H205" i="1" s="1"/>
  <c r="L204" i="1"/>
  <c r="H204" i="1" s="1"/>
  <c r="L206" i="1"/>
  <c r="H206" i="1" s="1"/>
  <c r="L208" i="1"/>
  <c r="H208" i="1" s="1"/>
  <c r="L209" i="1"/>
  <c r="H209" i="1" s="1"/>
  <c r="L210" i="1"/>
  <c r="H210" i="1" s="1"/>
  <c r="L211" i="1"/>
  <c r="H211" i="1" s="1"/>
  <c r="L212" i="1"/>
  <c r="H212" i="1" s="1"/>
  <c r="L213" i="1"/>
  <c r="H213" i="1" s="1"/>
  <c r="L214" i="1"/>
  <c r="H214" i="1" s="1"/>
  <c r="L216" i="1"/>
  <c r="H216" i="1" s="1"/>
  <c r="L217" i="1"/>
  <c r="H217" i="1" s="1"/>
  <c r="L218" i="1"/>
  <c r="H218" i="1" s="1"/>
  <c r="L219" i="1"/>
  <c r="H219" i="1" s="1"/>
  <c r="L221" i="1"/>
  <c r="H221" i="1" s="1"/>
  <c r="L222" i="1"/>
  <c r="H222" i="1" s="1"/>
  <c r="L223" i="1"/>
  <c r="H223" i="1" s="1"/>
  <c r="L224" i="1"/>
  <c r="H224" i="1" s="1"/>
  <c r="L225" i="1"/>
  <c r="H225" i="1" s="1"/>
  <c r="L226" i="1"/>
  <c r="H226" i="1" s="1"/>
  <c r="L227" i="1"/>
  <c r="H227" i="1" s="1"/>
  <c r="L228" i="1"/>
  <c r="H228" i="1" s="1"/>
  <c r="L230" i="1"/>
  <c r="H230" i="1" s="1"/>
  <c r="L232" i="1"/>
  <c r="H232" i="1" s="1"/>
  <c r="L234" i="1"/>
  <c r="H234" i="1" s="1"/>
  <c r="L235" i="1"/>
  <c r="H235" i="1" s="1"/>
  <c r="L236" i="1"/>
  <c r="H236" i="1" s="1"/>
  <c r="L238" i="1"/>
  <c r="H238" i="1" s="1"/>
  <c r="L239" i="1"/>
  <c r="H239" i="1" s="1"/>
  <c r="L241" i="1"/>
  <c r="H241" i="1" s="1"/>
  <c r="L242" i="1"/>
  <c r="H242" i="1" s="1"/>
  <c r="L244" i="1"/>
  <c r="H244" i="1" s="1"/>
  <c r="L245" i="1"/>
  <c r="H245" i="1" s="1"/>
  <c r="L246" i="1"/>
  <c r="H246" i="1" s="1"/>
  <c r="L247" i="1"/>
  <c r="H247" i="1" s="1"/>
  <c r="L54" i="1"/>
  <c r="H54" i="1" s="1"/>
  <c r="L248" i="1"/>
  <c r="H248" i="1" s="1"/>
  <c r="L249" i="1"/>
  <c r="H249" i="1" s="1"/>
  <c r="L250" i="1"/>
  <c r="H250" i="1" s="1"/>
  <c r="L252" i="1"/>
  <c r="H252" i="1" s="1"/>
  <c r="L253" i="1"/>
  <c r="H253" i="1" s="1"/>
  <c r="L254" i="1"/>
  <c r="H254" i="1" s="1"/>
  <c r="L256" i="1"/>
  <c r="H256" i="1" s="1"/>
  <c r="L257" i="1"/>
  <c r="H257" i="1" s="1"/>
  <c r="L258" i="1"/>
  <c r="H258" i="1" s="1"/>
  <c r="L259" i="1"/>
  <c r="H259" i="1" s="1"/>
  <c r="L260" i="1"/>
  <c r="H260" i="1" s="1"/>
  <c r="L261" i="1"/>
  <c r="H261" i="1" s="1"/>
  <c r="L262" i="1"/>
  <c r="H262" i="1" s="1"/>
  <c r="L52" i="1"/>
  <c r="H52" i="1" s="1"/>
  <c r="L263" i="1"/>
  <c r="H263" i="1" s="1"/>
  <c r="L266" i="1"/>
  <c r="H266" i="1" s="1"/>
  <c r="L267" i="1"/>
  <c r="H267" i="1" s="1"/>
  <c r="L271" i="1"/>
  <c r="H271" i="1" s="1"/>
  <c r="L272" i="1"/>
  <c r="H272" i="1" s="1"/>
  <c r="L273" i="1"/>
  <c r="H273" i="1" s="1"/>
  <c r="L274" i="1"/>
  <c r="H274" i="1" s="1"/>
  <c r="L275" i="1"/>
  <c r="H275" i="1" s="1"/>
  <c r="L276" i="1"/>
  <c r="H276" i="1" s="1"/>
  <c r="L277" i="1"/>
  <c r="H277" i="1" s="1"/>
  <c r="L279" i="1"/>
  <c r="H279" i="1" s="1"/>
  <c r="L280" i="1"/>
  <c r="H280" i="1" s="1"/>
  <c r="L281" i="1"/>
  <c r="H281" i="1" s="1"/>
  <c r="L282" i="1"/>
  <c r="H282" i="1" s="1"/>
  <c r="L283" i="1"/>
  <c r="H283" i="1" s="1"/>
  <c r="L284" i="1"/>
  <c r="H284" i="1" s="1"/>
  <c r="L285" i="1"/>
  <c r="H285" i="1" s="1"/>
  <c r="L286" i="1"/>
  <c r="H286" i="1" s="1"/>
  <c r="L287" i="1"/>
  <c r="H287" i="1" s="1"/>
  <c r="L288" i="1"/>
  <c r="H288" i="1" s="1"/>
  <c r="L289" i="1"/>
  <c r="H289" i="1" s="1"/>
  <c r="L290" i="1"/>
  <c r="H290" i="1" s="1"/>
  <c r="L291" i="1"/>
  <c r="H291" i="1" s="1"/>
  <c r="L293" i="1"/>
  <c r="H293" i="1" s="1"/>
  <c r="L294" i="1"/>
  <c r="H294" i="1" s="1"/>
  <c r="L296" i="1"/>
  <c r="H296" i="1" s="1"/>
  <c r="L297" i="1"/>
  <c r="H297" i="1" s="1"/>
  <c r="L299" i="1"/>
  <c r="H299" i="1" s="1"/>
  <c r="L298" i="1"/>
  <c r="H298" i="1" s="1"/>
  <c r="L300" i="1"/>
  <c r="H300" i="1" s="1"/>
  <c r="L301" i="1"/>
  <c r="H301" i="1" s="1"/>
  <c r="L302" i="1"/>
  <c r="H302" i="1" s="1"/>
  <c r="L304" i="1"/>
  <c r="H304" i="1" s="1"/>
  <c r="L305" i="1"/>
  <c r="H305" i="1" s="1"/>
  <c r="L306" i="1"/>
  <c r="H306" i="1" s="1"/>
  <c r="L308" i="1"/>
  <c r="H308" i="1" s="1"/>
  <c r="L309" i="1"/>
  <c r="H309" i="1" s="1"/>
  <c r="L310" i="1"/>
  <c r="H310" i="1" s="1"/>
  <c r="L311" i="1"/>
  <c r="H311" i="1" s="1"/>
  <c r="L312" i="1"/>
  <c r="H312" i="1" s="1"/>
  <c r="L315" i="1"/>
  <c r="H315" i="1" s="1"/>
  <c r="L317" i="1"/>
  <c r="H317" i="1" s="1"/>
  <c r="L316" i="1"/>
  <c r="H316" i="1" s="1"/>
  <c r="L318" i="1"/>
  <c r="H318" i="1" s="1"/>
  <c r="L319" i="1"/>
  <c r="H319" i="1" s="1"/>
  <c r="L320" i="1"/>
  <c r="H320" i="1" s="1"/>
  <c r="L321" i="1"/>
  <c r="H321" i="1" s="1"/>
  <c r="L322" i="1"/>
  <c r="H322" i="1" s="1"/>
  <c r="L323" i="1"/>
  <c r="H323" i="1" s="1"/>
  <c r="L324" i="1"/>
  <c r="H324" i="1" s="1"/>
  <c r="L325" i="1"/>
  <c r="H325" i="1" s="1"/>
  <c r="L327" i="1"/>
  <c r="H327" i="1" s="1"/>
  <c r="L328" i="1"/>
  <c r="H328" i="1" s="1"/>
  <c r="L329" i="1"/>
  <c r="H329" i="1" s="1"/>
  <c r="L330" i="1"/>
  <c r="H330" i="1" s="1"/>
  <c r="L332" i="1"/>
  <c r="H332" i="1" s="1"/>
  <c r="L334" i="1"/>
  <c r="H334" i="1" s="1"/>
  <c r="L335" i="1"/>
  <c r="H335" i="1" s="1"/>
  <c r="L336" i="1"/>
  <c r="H336" i="1" s="1"/>
  <c r="L337" i="1"/>
  <c r="H337" i="1" s="1"/>
  <c r="L339" i="1"/>
  <c r="H339" i="1" s="1"/>
  <c r="L340" i="1"/>
  <c r="H340" i="1" s="1"/>
  <c r="L341" i="1"/>
  <c r="H341" i="1" s="1"/>
  <c r="L342" i="1"/>
  <c r="H342" i="1" s="1"/>
  <c r="L343" i="1"/>
  <c r="H343" i="1" s="1"/>
  <c r="L344" i="1"/>
  <c r="H344" i="1" s="1"/>
  <c r="L345" i="1"/>
  <c r="H345" i="1" s="1"/>
  <c r="L346" i="1"/>
  <c r="H346" i="1" s="1"/>
  <c r="L347" i="1"/>
  <c r="H347" i="1" s="1"/>
  <c r="L348" i="1"/>
  <c r="H348" i="1" s="1"/>
  <c r="L349" i="1"/>
  <c r="H349" i="1" s="1"/>
  <c r="L350" i="1"/>
  <c r="H350" i="1" s="1"/>
  <c r="L351" i="1"/>
  <c r="H351" i="1" s="1"/>
  <c r="L352" i="1"/>
  <c r="H352" i="1" s="1"/>
  <c r="L354" i="1"/>
  <c r="H354" i="1" s="1"/>
  <c r="L355" i="1"/>
  <c r="H355" i="1" s="1"/>
  <c r="L356" i="1"/>
  <c r="H356" i="1" s="1"/>
  <c r="L357" i="1"/>
  <c r="H357" i="1" s="1"/>
  <c r="L358" i="1"/>
  <c r="H358" i="1" s="1"/>
  <c r="L359" i="1"/>
  <c r="H359" i="1" s="1"/>
  <c r="L360" i="1"/>
  <c r="H360" i="1" s="1"/>
  <c r="L361" i="1"/>
  <c r="H361" i="1" s="1"/>
  <c r="L362" i="1"/>
  <c r="H362" i="1" s="1"/>
  <c r="L363" i="1"/>
  <c r="H363" i="1" s="1"/>
  <c r="L364" i="1"/>
  <c r="H364" i="1" s="1"/>
  <c r="L365" i="1"/>
  <c r="H365" i="1" s="1"/>
  <c r="L366" i="1"/>
  <c r="H366" i="1" s="1"/>
  <c r="L367" i="1"/>
  <c r="H367" i="1" s="1"/>
  <c r="L368" i="1"/>
  <c r="H368" i="1" s="1"/>
  <c r="L369" i="1"/>
  <c r="H369" i="1" s="1"/>
  <c r="L370" i="1"/>
  <c r="H370" i="1" s="1"/>
  <c r="L371" i="1"/>
  <c r="H371" i="1" s="1"/>
  <c r="L373" i="1"/>
  <c r="H373" i="1" s="1"/>
  <c r="L374" i="1"/>
  <c r="H374" i="1" s="1"/>
  <c r="L375" i="1"/>
  <c r="H375" i="1" s="1"/>
  <c r="L376" i="1"/>
  <c r="H376" i="1" s="1"/>
  <c r="L377" i="1"/>
  <c r="H377" i="1" s="1"/>
  <c r="L379" i="1"/>
  <c r="H379" i="1" s="1"/>
  <c r="L380" i="1"/>
  <c r="H380" i="1" s="1"/>
  <c r="L381" i="1"/>
  <c r="H381" i="1" s="1"/>
  <c r="L382" i="1"/>
  <c r="H382" i="1" s="1"/>
  <c r="L383" i="1"/>
  <c r="H383" i="1" s="1"/>
  <c r="L384" i="1"/>
  <c r="H384" i="1" s="1"/>
  <c r="L385" i="1"/>
  <c r="H385" i="1" s="1"/>
  <c r="L386" i="1"/>
  <c r="H386" i="1" s="1"/>
  <c r="L388" i="1"/>
  <c r="H388" i="1" s="1"/>
  <c r="L389" i="1"/>
  <c r="H389" i="1" s="1"/>
  <c r="L390" i="1"/>
  <c r="H390" i="1" s="1"/>
  <c r="L391" i="1"/>
  <c r="H391" i="1" s="1"/>
  <c r="L392" i="1"/>
  <c r="H392" i="1" s="1"/>
  <c r="L393" i="1"/>
  <c r="H393" i="1" s="1"/>
  <c r="L394" i="1"/>
  <c r="H394" i="1" s="1"/>
  <c r="L395" i="1"/>
  <c r="H395" i="1" s="1"/>
  <c r="L396" i="1"/>
  <c r="H396" i="1" s="1"/>
  <c r="L397" i="1"/>
  <c r="H397" i="1" s="1"/>
  <c r="L398" i="1"/>
  <c r="H398" i="1" s="1"/>
  <c r="L399" i="1"/>
  <c r="H399" i="1" s="1"/>
  <c r="L400" i="1"/>
  <c r="H400" i="1" s="1"/>
  <c r="L401" i="1"/>
  <c r="H401" i="1" s="1"/>
  <c r="L402" i="1"/>
  <c r="H402" i="1" s="1"/>
  <c r="L404" i="1"/>
  <c r="H404" i="1" s="1"/>
  <c r="L405" i="1"/>
  <c r="H405" i="1" s="1"/>
  <c r="L406" i="1"/>
  <c r="H406" i="1" s="1"/>
  <c r="L407" i="1"/>
  <c r="H407" i="1" s="1"/>
  <c r="L410" i="1"/>
  <c r="H410" i="1" s="1"/>
  <c r="L411" i="1"/>
  <c r="H411" i="1" s="1"/>
  <c r="L412" i="1"/>
  <c r="H412" i="1" s="1"/>
  <c r="L413" i="1"/>
  <c r="H413" i="1" s="1"/>
  <c r="L415" i="1"/>
  <c r="H415" i="1" s="1"/>
  <c r="L416" i="1"/>
  <c r="H416" i="1" s="1"/>
  <c r="L418" i="1"/>
  <c r="H418" i="1" s="1"/>
  <c r="L419" i="1"/>
  <c r="H419" i="1" s="1"/>
  <c r="L420" i="1"/>
  <c r="H420" i="1" s="1"/>
  <c r="L421" i="1"/>
  <c r="H421" i="1" s="1"/>
  <c r="L422" i="1"/>
  <c r="H422" i="1" s="1"/>
  <c r="L423" i="1"/>
  <c r="H423" i="1" s="1"/>
  <c r="L424" i="1"/>
  <c r="H424" i="1" s="1"/>
  <c r="L425" i="1"/>
  <c r="H425" i="1" s="1"/>
  <c r="L426" i="1"/>
  <c r="H426" i="1" s="1"/>
  <c r="L427" i="1"/>
  <c r="H427" i="1" s="1"/>
  <c r="L428" i="1"/>
  <c r="H428" i="1" s="1"/>
  <c r="L429" i="1"/>
  <c r="H429" i="1" s="1"/>
  <c r="L430" i="1"/>
  <c r="H430" i="1" s="1"/>
  <c r="L431" i="1"/>
  <c r="H431" i="1" s="1"/>
  <c r="L433" i="1"/>
  <c r="H433" i="1" s="1"/>
  <c r="L434" i="1"/>
  <c r="H434" i="1" s="1"/>
  <c r="L435" i="1"/>
  <c r="H435" i="1" s="1"/>
  <c r="L436" i="1"/>
  <c r="H436" i="1" s="1"/>
  <c r="L437" i="1"/>
  <c r="H437" i="1" s="1"/>
  <c r="L438" i="1"/>
  <c r="H438" i="1" s="1"/>
  <c r="L439" i="1"/>
  <c r="H439" i="1" s="1"/>
  <c r="L440" i="1"/>
  <c r="H440" i="1" s="1"/>
  <c r="L441" i="1"/>
  <c r="H441" i="1" s="1"/>
  <c r="L442" i="1"/>
  <c r="H442" i="1" s="1"/>
  <c r="L443" i="1"/>
  <c r="H443" i="1" s="1"/>
  <c r="L444" i="1"/>
  <c r="H444" i="1" s="1"/>
  <c r="L445" i="1"/>
  <c r="H445" i="1" s="1"/>
  <c r="L446" i="1"/>
  <c r="H446" i="1" s="1"/>
  <c r="L447" i="1"/>
  <c r="H447" i="1" s="1"/>
  <c r="L448" i="1"/>
  <c r="H448" i="1" s="1"/>
  <c r="L449" i="1"/>
  <c r="H449" i="1" s="1"/>
  <c r="L451" i="1"/>
  <c r="H451" i="1" s="1"/>
  <c r="L452" i="1"/>
  <c r="H452" i="1" s="1"/>
  <c r="L453" i="1"/>
  <c r="H453" i="1" s="1"/>
  <c r="L455" i="1"/>
  <c r="H455" i="1" s="1"/>
  <c r="L456" i="1"/>
  <c r="H456" i="1" s="1"/>
  <c r="L457" i="1"/>
  <c r="H457" i="1" s="1"/>
  <c r="L459" i="1"/>
  <c r="H459" i="1" s="1"/>
  <c r="L460" i="1"/>
  <c r="H460" i="1" s="1"/>
  <c r="L461" i="1"/>
  <c r="H461" i="1" s="1"/>
  <c r="L462" i="1"/>
  <c r="H462" i="1" s="1"/>
  <c r="L463" i="1"/>
  <c r="H463" i="1" s="1"/>
  <c r="L464" i="1"/>
  <c r="H464" i="1" s="1"/>
  <c r="L466" i="1"/>
  <c r="H466" i="1" s="1"/>
  <c r="L467" i="1"/>
  <c r="H467" i="1" s="1"/>
  <c r="L468" i="1"/>
  <c r="H468" i="1" s="1"/>
  <c r="L469" i="1"/>
  <c r="H469" i="1" s="1"/>
  <c r="L470" i="1"/>
  <c r="H470" i="1" s="1"/>
  <c r="L471" i="1"/>
  <c r="H471" i="1" s="1"/>
  <c r="L472" i="1"/>
  <c r="H472" i="1" s="1"/>
  <c r="L473" i="1"/>
  <c r="H473" i="1" s="1"/>
  <c r="L474" i="1"/>
  <c r="H474" i="1" s="1"/>
  <c r="L475" i="1"/>
  <c r="H475" i="1" s="1"/>
  <c r="L476" i="1"/>
  <c r="H476" i="1" s="1"/>
  <c r="L477" i="1"/>
  <c r="H477" i="1" s="1"/>
  <c r="L478" i="1"/>
  <c r="H478" i="1" s="1"/>
  <c r="L479" i="1"/>
  <c r="H479" i="1" s="1"/>
  <c r="L480" i="1"/>
  <c r="H480" i="1" s="1"/>
  <c r="L481" i="1"/>
  <c r="H481" i="1" s="1"/>
  <c r="L483" i="1"/>
  <c r="H483" i="1" s="1"/>
  <c r="L484" i="1"/>
  <c r="H484" i="1" s="1"/>
  <c r="L485" i="1"/>
  <c r="H485" i="1" s="1"/>
  <c r="L487" i="1"/>
  <c r="H487" i="1" s="1"/>
  <c r="L488" i="1"/>
  <c r="H488" i="1" s="1"/>
  <c r="L489" i="1"/>
  <c r="H489" i="1" s="1"/>
  <c r="L490" i="1"/>
  <c r="H490" i="1" s="1"/>
  <c r="L491" i="1"/>
  <c r="H491" i="1" s="1"/>
  <c r="L492" i="1"/>
  <c r="H492" i="1" s="1"/>
  <c r="L493" i="1"/>
  <c r="H493" i="1" s="1"/>
  <c r="L494" i="1"/>
  <c r="H494" i="1" s="1"/>
  <c r="L495" i="1"/>
  <c r="H495" i="1" s="1"/>
  <c r="L496" i="1"/>
  <c r="H496" i="1" s="1"/>
  <c r="L499" i="1"/>
  <c r="H499" i="1" s="1"/>
  <c r="L500" i="1"/>
  <c r="H500" i="1" s="1"/>
  <c r="L501" i="1"/>
  <c r="H501" i="1" s="1"/>
  <c r="L502" i="1"/>
  <c r="H502" i="1" s="1"/>
  <c r="L504" i="1"/>
  <c r="H504" i="1" s="1"/>
  <c r="L505" i="1"/>
  <c r="H505" i="1" s="1"/>
  <c r="L506" i="1"/>
  <c r="H506" i="1" s="1"/>
  <c r="L508" i="1"/>
  <c r="H508" i="1" s="1"/>
  <c r="L509" i="1"/>
  <c r="H509" i="1" s="1"/>
  <c r="L510" i="1"/>
  <c r="H510" i="1" s="1"/>
  <c r="L512" i="1"/>
  <c r="H512" i="1" s="1"/>
  <c r="L513" i="1"/>
  <c r="H513" i="1" s="1"/>
  <c r="L514" i="1"/>
  <c r="H514" i="1" s="1"/>
  <c r="L516" i="1"/>
  <c r="H516" i="1" s="1"/>
  <c r="L517" i="1"/>
  <c r="H517" i="1" s="1"/>
  <c r="L58" i="1"/>
  <c r="H58" i="1" s="1"/>
  <c r="L518" i="1"/>
  <c r="H518" i="1" s="1"/>
  <c r="L520" i="1"/>
  <c r="H520" i="1" s="1"/>
  <c r="L521" i="1"/>
  <c r="H521" i="1" s="1"/>
  <c r="L522" i="1"/>
  <c r="H522" i="1" s="1"/>
  <c r="L523" i="1"/>
  <c r="H523" i="1" s="1"/>
  <c r="L524" i="1"/>
  <c r="H524" i="1" s="1"/>
  <c r="L525" i="1"/>
  <c r="H525" i="1" s="1"/>
  <c r="L526" i="1"/>
  <c r="H526" i="1" s="1"/>
  <c r="L527" i="1"/>
  <c r="H527" i="1" s="1"/>
  <c r="L528" i="1"/>
  <c r="H528" i="1" s="1"/>
  <c r="L529" i="1"/>
  <c r="H529" i="1" s="1"/>
  <c r="L530" i="1"/>
  <c r="H530" i="1" s="1"/>
  <c r="L531" i="1"/>
  <c r="H531" i="1" s="1"/>
  <c r="L533" i="1"/>
  <c r="H533" i="1" s="1"/>
  <c r="L534" i="1"/>
  <c r="H534" i="1" s="1"/>
  <c r="L536" i="1"/>
  <c r="H536" i="1" s="1"/>
  <c r="L537" i="1"/>
  <c r="H537" i="1" s="1"/>
  <c r="L538" i="1"/>
  <c r="H538" i="1" s="1"/>
  <c r="L540" i="1"/>
  <c r="H540" i="1" s="1"/>
  <c r="L541" i="1"/>
  <c r="H541" i="1" s="1"/>
  <c r="L542" i="1"/>
  <c r="H542" i="1" s="1"/>
  <c r="L543" i="1"/>
  <c r="H543" i="1" s="1"/>
  <c r="L545" i="1"/>
  <c r="H545" i="1" s="1"/>
  <c r="L546" i="1"/>
  <c r="H546" i="1" s="1"/>
  <c r="L547" i="1"/>
  <c r="H547" i="1" s="1"/>
  <c r="L548" i="1"/>
  <c r="H548" i="1" s="1"/>
  <c r="L550" i="1"/>
  <c r="H550" i="1" s="1"/>
  <c r="L551" i="1"/>
  <c r="H551" i="1" s="1"/>
  <c r="L552" i="1"/>
  <c r="H552" i="1" s="1"/>
  <c r="L553" i="1"/>
  <c r="H553" i="1" s="1"/>
  <c r="L556" i="1"/>
  <c r="H556" i="1" s="1"/>
  <c r="L558" i="1"/>
  <c r="H558" i="1" s="1"/>
  <c r="L560" i="1"/>
  <c r="H560" i="1" s="1"/>
  <c r="L561" i="1"/>
  <c r="H561" i="1" s="1"/>
  <c r="L564" i="1"/>
  <c r="H564" i="1" s="1"/>
  <c r="L565" i="1"/>
  <c r="H565" i="1" s="1"/>
  <c r="L567" i="1"/>
  <c r="H567" i="1" s="1"/>
  <c r="L568" i="1"/>
  <c r="H568" i="1" s="1"/>
  <c r="L569" i="1"/>
  <c r="H569" i="1" s="1"/>
  <c r="L570" i="1"/>
  <c r="H570" i="1" s="1"/>
  <c r="L575" i="1"/>
  <c r="H575" i="1" s="1"/>
  <c r="L577" i="1"/>
  <c r="H577" i="1" s="1"/>
  <c r="L578" i="1"/>
  <c r="H578" i="1" s="1"/>
  <c r="L579" i="1"/>
  <c r="H579" i="1" s="1"/>
  <c r="L581" i="1"/>
  <c r="H581" i="1" s="1"/>
  <c r="L583" i="1"/>
  <c r="H583" i="1" s="1"/>
  <c r="L584" i="1"/>
  <c r="H584" i="1" s="1"/>
  <c r="L585" i="1"/>
  <c r="H585" i="1" s="1"/>
  <c r="L586" i="1"/>
  <c r="H586" i="1" s="1"/>
  <c r="L587" i="1"/>
  <c r="H587" i="1" s="1"/>
  <c r="L588" i="1"/>
  <c r="H588" i="1" s="1"/>
  <c r="L589" i="1"/>
  <c r="H589" i="1" s="1"/>
  <c r="L590" i="1"/>
  <c r="H590" i="1" s="1"/>
  <c r="L592" i="1"/>
  <c r="H592" i="1" s="1"/>
  <c r="L593" i="1"/>
  <c r="H593" i="1" s="1"/>
  <c r="L594" i="1"/>
  <c r="H594" i="1" s="1"/>
  <c r="L596" i="1"/>
  <c r="H596" i="1" s="1"/>
  <c r="L597" i="1"/>
  <c r="H597" i="1" s="1"/>
  <c r="L598" i="1"/>
  <c r="H598" i="1" s="1"/>
  <c r="L599" i="1"/>
  <c r="H599" i="1" s="1"/>
  <c r="L600" i="1"/>
  <c r="H600" i="1" s="1"/>
  <c r="L601" i="1"/>
  <c r="H601" i="1" s="1"/>
  <c r="L603" i="1"/>
  <c r="H603" i="1" s="1"/>
  <c r="L604" i="1"/>
  <c r="H604" i="1" s="1"/>
  <c r="L606" i="1"/>
  <c r="H606" i="1" s="1"/>
  <c r="L607" i="1"/>
  <c r="H607" i="1" s="1"/>
  <c r="L608" i="1"/>
  <c r="H608" i="1" s="1"/>
  <c r="L609" i="1"/>
  <c r="H609" i="1" s="1"/>
  <c r="L610" i="1"/>
  <c r="H610" i="1" s="1"/>
  <c r="L611" i="1"/>
  <c r="H611" i="1" s="1"/>
  <c r="L612" i="1"/>
  <c r="H612" i="1" s="1"/>
  <c r="L613" i="1"/>
  <c r="H613" i="1" s="1"/>
  <c r="L614" i="1"/>
  <c r="H614" i="1" s="1"/>
  <c r="L615" i="1"/>
  <c r="H615" i="1" s="1"/>
  <c r="L616" i="1"/>
  <c r="H616" i="1" s="1"/>
  <c r="L617" i="1"/>
  <c r="H617" i="1" s="1"/>
  <c r="L619" i="1"/>
  <c r="H619" i="1" s="1"/>
  <c r="L621" i="1"/>
  <c r="H621" i="1" s="1"/>
  <c r="L623" i="1"/>
  <c r="H623" i="1" s="1"/>
  <c r="L624" i="1"/>
  <c r="H624" i="1" s="1"/>
  <c r="L625" i="1"/>
  <c r="H625" i="1" s="1"/>
  <c r="L627" i="1"/>
  <c r="H627" i="1" s="1"/>
  <c r="L628" i="1"/>
  <c r="H628" i="1" s="1"/>
  <c r="L630" i="1"/>
  <c r="H630" i="1" s="1"/>
  <c r="L629" i="1"/>
  <c r="H629" i="1" s="1"/>
  <c r="L631" i="1"/>
  <c r="H631" i="1" s="1"/>
  <c r="L633" i="1"/>
  <c r="H633" i="1" s="1"/>
  <c r="L634" i="1"/>
  <c r="H634" i="1" s="1"/>
  <c r="L635" i="1"/>
  <c r="H635" i="1" s="1"/>
  <c r="L636" i="1"/>
  <c r="H636" i="1" s="1"/>
  <c r="L638" i="1"/>
  <c r="H638" i="1" s="1"/>
  <c r="L637" i="1"/>
  <c r="H637" i="1" s="1"/>
  <c r="L640" i="1"/>
  <c r="H640" i="1" s="1"/>
  <c r="L642" i="1"/>
  <c r="H642" i="1" s="1"/>
  <c r="L641" i="1"/>
  <c r="H641" i="1" s="1"/>
  <c r="L643" i="1"/>
  <c r="H643" i="1" s="1"/>
  <c r="L644" i="1"/>
  <c r="H644" i="1" s="1"/>
  <c r="L645" i="1"/>
  <c r="H645" i="1" s="1"/>
  <c r="L646" i="1"/>
  <c r="H646" i="1" s="1"/>
  <c r="L648" i="1"/>
  <c r="H648" i="1" s="1"/>
  <c r="L649" i="1"/>
  <c r="H649" i="1" s="1"/>
  <c r="L650" i="1"/>
  <c r="H650" i="1" s="1"/>
  <c r="L652" i="1"/>
  <c r="H652" i="1" s="1"/>
  <c r="L653" i="1"/>
  <c r="H653" i="1" s="1"/>
  <c r="L655" i="1"/>
  <c r="H655" i="1" s="1"/>
  <c r="L654" i="1"/>
  <c r="H654" i="1" s="1"/>
  <c r="L656" i="1"/>
  <c r="H656" i="1" s="1"/>
  <c r="L658" i="1"/>
  <c r="H658" i="1" s="1"/>
  <c r="L657" i="1"/>
  <c r="H657" i="1" s="1"/>
  <c r="L659" i="1"/>
  <c r="H659" i="1" s="1"/>
  <c r="L661" i="1"/>
  <c r="H661" i="1" s="1"/>
  <c r="L662" i="1"/>
  <c r="H662" i="1" s="1"/>
  <c r="L665" i="1"/>
  <c r="H665" i="1" s="1"/>
  <c r="L664" i="1"/>
  <c r="H664" i="1" s="1"/>
  <c r="L666" i="1"/>
  <c r="H666" i="1" s="1"/>
  <c r="L668" i="1"/>
  <c r="H668" i="1" s="1"/>
  <c r="L669" i="1"/>
  <c r="H669" i="1" s="1"/>
  <c r="L670" i="1"/>
  <c r="H670" i="1" s="1"/>
  <c r="L671" i="1"/>
  <c r="H671" i="1" s="1"/>
  <c r="L672" i="1"/>
  <c r="H672" i="1" s="1"/>
  <c r="L673" i="1"/>
  <c r="H673" i="1" s="1"/>
  <c r="L674" i="1"/>
  <c r="H674" i="1" s="1"/>
  <c r="L675" i="1"/>
  <c r="H675" i="1" s="1"/>
  <c r="L264" i="1"/>
  <c r="H264" i="1" s="1"/>
  <c r="L676" i="1"/>
  <c r="H676" i="1" s="1"/>
  <c r="L678" i="1"/>
  <c r="H678" i="1" s="1"/>
  <c r="L679" i="1"/>
  <c r="H679" i="1" s="1"/>
  <c r="L680" i="1"/>
  <c r="H680" i="1" s="1"/>
  <c r="L681" i="1"/>
  <c r="H681" i="1" s="1"/>
  <c r="L683" i="1"/>
  <c r="H683" i="1" s="1"/>
  <c r="L686" i="1"/>
  <c r="H686" i="1" s="1"/>
  <c r="L687" i="1"/>
  <c r="H687" i="1" s="1"/>
  <c r="L688" i="1"/>
  <c r="H688" i="1" s="1"/>
  <c r="L689" i="1"/>
  <c r="H689" i="1" s="1"/>
  <c r="L690" i="1"/>
  <c r="H690" i="1" s="1"/>
  <c r="L692" i="1"/>
  <c r="H692" i="1" s="1"/>
  <c r="L693" i="1"/>
  <c r="H693" i="1" s="1"/>
  <c r="L696" i="1"/>
  <c r="H696" i="1" s="1"/>
  <c r="L700" i="1"/>
  <c r="H700" i="1" s="1"/>
  <c r="L701" i="1"/>
  <c r="H701" i="1" s="1"/>
  <c r="L702" i="1"/>
  <c r="H702" i="1" s="1"/>
  <c r="L703" i="1"/>
  <c r="H703" i="1" s="1"/>
  <c r="L705" i="1"/>
  <c r="H705" i="1" s="1"/>
  <c r="L706" i="1"/>
  <c r="H706" i="1" s="1"/>
  <c r="L707" i="1"/>
  <c r="H707" i="1" s="1"/>
  <c r="L708" i="1"/>
  <c r="H708" i="1" s="1"/>
  <c r="L65" i="1"/>
  <c r="H65" i="1" s="1"/>
  <c r="L60" i="1"/>
  <c r="H60" i="1" s="1"/>
  <c r="L62" i="1"/>
  <c r="H62" i="1" s="1"/>
  <c r="L61" i="1"/>
  <c r="H61" i="1" s="1"/>
  <c r="L66" i="1"/>
  <c r="H66" i="1" s="1"/>
  <c r="L59" i="1"/>
  <c r="H59" i="1" s="1"/>
  <c r="L64" i="1"/>
  <c r="H64" i="1" s="1"/>
  <c r="L63" i="1"/>
  <c r="H63" i="1" s="1"/>
  <c r="L709" i="1"/>
  <c r="H709" i="1" s="1"/>
  <c r="L710" i="1"/>
  <c r="H710" i="1" s="1"/>
  <c r="L711" i="1"/>
  <c r="H711" i="1" s="1"/>
  <c r="L713" i="1"/>
  <c r="H713" i="1" s="1"/>
  <c r="L714" i="1"/>
  <c r="H714" i="1" s="1"/>
  <c r="L715" i="1"/>
  <c r="H715" i="1" s="1"/>
  <c r="L716" i="1"/>
  <c r="H716" i="1" s="1"/>
  <c r="L718" i="1"/>
  <c r="H718" i="1" s="1"/>
  <c r="L465" i="1"/>
  <c r="H465" i="1" s="1"/>
  <c r="L55" i="1"/>
  <c r="H55" i="1" s="1"/>
  <c r="L704" i="1"/>
  <c r="H704" i="1" s="1"/>
  <c r="L719" i="1"/>
  <c r="H719" i="1" s="1"/>
  <c r="L720" i="1"/>
  <c r="H720" i="1" s="1"/>
  <c r="L721" i="1"/>
  <c r="H721" i="1" s="1"/>
  <c r="L723" i="1"/>
  <c r="H723" i="1" s="1"/>
  <c r="L722" i="1"/>
  <c r="H722" i="1" s="1"/>
  <c r="L726" i="1"/>
  <c r="H726" i="1" s="1"/>
  <c r="L727" i="1"/>
  <c r="H727" i="1" s="1"/>
  <c r="L728" i="1"/>
  <c r="H728" i="1" s="1"/>
  <c r="L729" i="1"/>
  <c r="H729" i="1" s="1"/>
  <c r="L731" i="1"/>
  <c r="H731" i="1" s="1"/>
  <c r="L732" i="1"/>
  <c r="H732" i="1" s="1"/>
  <c r="L733" i="1"/>
  <c r="H733" i="1" s="1"/>
  <c r="L734" i="1"/>
  <c r="H734" i="1" s="1"/>
  <c r="L735" i="1"/>
  <c r="H735" i="1" s="1"/>
  <c r="L736" i="1"/>
  <c r="H736" i="1" s="1"/>
  <c r="L737" i="1"/>
  <c r="H737" i="1" s="1"/>
  <c r="L739" i="1"/>
  <c r="H739" i="1" s="1"/>
  <c r="L742" i="1"/>
  <c r="H742" i="1" s="1"/>
  <c r="L741" i="1"/>
  <c r="H741" i="1" s="1"/>
  <c r="L744" i="1"/>
  <c r="H744" i="1" s="1"/>
  <c r="L746" i="1"/>
  <c r="H746" i="1" s="1"/>
  <c r="L747" i="1"/>
  <c r="H747" i="1" s="1"/>
  <c r="L748" i="1"/>
  <c r="H748" i="1" s="1"/>
  <c r="L749" i="1"/>
  <c r="H749" i="1" s="1"/>
  <c r="L750" i="1"/>
  <c r="H750" i="1" s="1"/>
  <c r="L751" i="1"/>
  <c r="H751" i="1" s="1"/>
  <c r="L753" i="1"/>
  <c r="H753" i="1" s="1"/>
  <c r="L752" i="1"/>
  <c r="H752" i="1" s="1"/>
  <c r="L756" i="1"/>
  <c r="H756" i="1" s="1"/>
  <c r="L757" i="1"/>
  <c r="H757" i="1" s="1"/>
  <c r="L758" i="1"/>
  <c r="H758" i="1" s="1"/>
  <c r="L761" i="1"/>
  <c r="H761" i="1" s="1"/>
  <c r="L762" i="1"/>
  <c r="H762" i="1" s="1"/>
  <c r="L763" i="1"/>
  <c r="H763" i="1" s="1"/>
  <c r="L764" i="1"/>
  <c r="H764" i="1" s="1"/>
  <c r="L765" i="1"/>
  <c r="H765" i="1" s="1"/>
  <c r="L767" i="1"/>
  <c r="H767" i="1" s="1"/>
  <c r="L768" i="1"/>
  <c r="H768" i="1" s="1"/>
  <c r="L769" i="1"/>
  <c r="H769" i="1" s="1"/>
  <c r="L770" i="1"/>
  <c r="H770" i="1" s="1"/>
  <c r="L773" i="1"/>
  <c r="H773" i="1" s="1"/>
  <c r="L772" i="1"/>
  <c r="H772" i="1" s="1"/>
  <c r="L774" i="1"/>
  <c r="H774" i="1" s="1"/>
  <c r="L775" i="1"/>
  <c r="H775" i="1" s="1"/>
  <c r="L776" i="1"/>
  <c r="H776" i="1" s="1"/>
  <c r="L777" i="1"/>
  <c r="H777" i="1" s="1"/>
  <c r="L778" i="1"/>
  <c r="H778" i="1" s="1"/>
  <c r="L779" i="1"/>
  <c r="H779" i="1" s="1"/>
  <c r="L780" i="1"/>
  <c r="H780" i="1" s="1"/>
  <c r="L781" i="1"/>
  <c r="H781" i="1" s="1"/>
  <c r="L782" i="1"/>
  <c r="H782" i="1" s="1"/>
  <c r="L784" i="1"/>
  <c r="H784" i="1" s="1"/>
  <c r="L783" i="1"/>
  <c r="H783" i="1" s="1"/>
  <c r="L785" i="1"/>
  <c r="H785" i="1" s="1"/>
  <c r="L787" i="1"/>
  <c r="H787" i="1" s="1"/>
  <c r="L788" i="1"/>
  <c r="H788" i="1" s="1"/>
  <c r="L790" i="1"/>
  <c r="H790" i="1" s="1"/>
  <c r="L795" i="1"/>
  <c r="H795" i="1" s="1"/>
  <c r="L796" i="1"/>
  <c r="H796" i="1" s="1"/>
  <c r="L797" i="1"/>
  <c r="H797" i="1" s="1"/>
  <c r="L798" i="1"/>
  <c r="H798" i="1" s="1"/>
  <c r="L799" i="1"/>
  <c r="H799" i="1" s="1"/>
  <c r="L800" i="1"/>
  <c r="H800" i="1" s="1"/>
  <c r="L801" i="1"/>
  <c r="H801" i="1" s="1"/>
  <c r="L802" i="1"/>
  <c r="H802" i="1" s="1"/>
  <c r="L803" i="1"/>
  <c r="H803" i="1" s="1"/>
  <c r="L805" i="1"/>
  <c r="H805" i="1" s="1"/>
  <c r="L804" i="1"/>
  <c r="H804" i="1" s="1"/>
  <c r="L806" i="1"/>
  <c r="H806" i="1" s="1"/>
  <c r="L808" i="1"/>
  <c r="H808" i="1" s="1"/>
  <c r="L807" i="1"/>
  <c r="H807" i="1" s="1"/>
  <c r="L809" i="1"/>
  <c r="H809" i="1" s="1"/>
  <c r="L810" i="1"/>
  <c r="H810" i="1" s="1"/>
  <c r="L56" i="1"/>
  <c r="H56" i="1" s="1"/>
  <c r="L811" i="1"/>
  <c r="H811" i="1" s="1"/>
  <c r="L812" i="1"/>
  <c r="H812" i="1" s="1"/>
  <c r="L813" i="1"/>
  <c r="H813" i="1" s="1"/>
  <c r="L3" i="1"/>
  <c r="H3" i="1" s="1"/>
  <c r="K51" i="8" l="1"/>
  <c r="K58" i="8"/>
  <c r="K16" i="8"/>
  <c r="K60" i="8"/>
  <c r="K10" i="8"/>
  <c r="K55" i="8"/>
  <c r="K39" i="8"/>
  <c r="K69" i="8"/>
  <c r="K31" i="8"/>
  <c r="K34" i="8"/>
  <c r="K57" i="8"/>
  <c r="K63" i="8"/>
  <c r="K61" i="8"/>
  <c r="K7" i="8"/>
  <c r="K12" i="8"/>
  <c r="K27" i="8"/>
  <c r="K65" i="8"/>
  <c r="K33" i="8"/>
  <c r="K52" i="8"/>
  <c r="K11" i="8"/>
  <c r="K25" i="8"/>
  <c r="K45" i="8"/>
  <c r="K41" i="8"/>
  <c r="K24" i="8"/>
  <c r="K38" i="8"/>
  <c r="K64" i="8"/>
  <c r="K17" i="8"/>
  <c r="K70" i="8"/>
  <c r="K62" i="8"/>
  <c r="K8" i="8"/>
  <c r="K50" i="8"/>
  <c r="K3" i="8"/>
  <c r="K4" i="8"/>
  <c r="K35" i="8"/>
  <c r="K36" i="8"/>
  <c r="K13" i="8"/>
  <c r="K46" i="8"/>
  <c r="K40" i="8"/>
  <c r="K18" i="8"/>
  <c r="K9" i="8"/>
  <c r="K14" i="8"/>
  <c r="K6" i="8"/>
  <c r="K43" i="8"/>
  <c r="K47" i="8"/>
  <c r="K59" i="8"/>
  <c r="K66" i="8"/>
  <c r="K22" i="8"/>
  <c r="K20" i="8"/>
  <c r="K19" i="8"/>
  <c r="K44" i="8"/>
  <c r="K21" i="8"/>
  <c r="K28" i="8"/>
  <c r="K54" i="8"/>
  <c r="K56" i="8"/>
  <c r="K26" i="8"/>
  <c r="K30" i="8"/>
  <c r="K23" i="8"/>
  <c r="K42" i="8"/>
  <c r="K5" i="8"/>
  <c r="K37" i="8"/>
  <c r="K29" i="8"/>
  <c r="K32" i="8"/>
  <c r="K67" i="8"/>
  <c r="K53" i="8"/>
  <c r="K48" i="8"/>
  <c r="K68" i="8"/>
  <c r="K49" i="8"/>
  <c r="B254" i="1"/>
  <c r="G254" i="1"/>
  <c r="F254" i="1"/>
  <c r="B33" i="1" l="1"/>
  <c r="B105" i="1"/>
  <c r="B106" i="1"/>
  <c r="B126" i="1"/>
  <c r="B193" i="1"/>
  <c r="B214" i="1"/>
  <c r="B324" i="1"/>
  <c r="B363" i="1"/>
  <c r="B437" i="1"/>
  <c r="B453" i="1"/>
  <c r="B648" i="1"/>
  <c r="B664" i="1"/>
  <c r="B671" i="1"/>
  <c r="B7" i="1"/>
  <c r="B11" i="1"/>
  <c r="B12" i="1"/>
  <c r="B14" i="1"/>
  <c r="B15" i="1"/>
  <c r="B16" i="1"/>
  <c r="B17" i="1"/>
  <c r="B20" i="1"/>
  <c r="B22" i="1"/>
  <c r="B24" i="1"/>
  <c r="B30" i="1"/>
  <c r="B34" i="1"/>
  <c r="B35" i="1"/>
  <c r="B36" i="1"/>
  <c r="B37" i="1"/>
  <c r="B39" i="1"/>
  <c r="B41" i="1"/>
  <c r="B42" i="1"/>
  <c r="B44" i="1"/>
  <c r="B45" i="1"/>
  <c r="B46" i="1"/>
  <c r="B47" i="1"/>
  <c r="B48" i="1"/>
  <c r="B49" i="1"/>
  <c r="B50" i="1"/>
  <c r="B67" i="1"/>
  <c r="B68" i="1"/>
  <c r="B69" i="1"/>
  <c r="B70" i="1"/>
  <c r="B72" i="1"/>
  <c r="B74" i="1"/>
  <c r="B75" i="1"/>
  <c r="B77" i="1"/>
  <c r="B78" i="1"/>
  <c r="B81" i="1"/>
  <c r="B82" i="1"/>
  <c r="B83" i="1"/>
  <c r="B84" i="1"/>
  <c r="B87" i="1"/>
  <c r="B89" i="1"/>
  <c r="B92" i="1"/>
  <c r="B93" i="1"/>
  <c r="B95" i="1"/>
  <c r="B96" i="1"/>
  <c r="B97" i="1"/>
  <c r="B101" i="1"/>
  <c r="B99" i="1"/>
  <c r="B102" i="1"/>
  <c r="B103" i="1"/>
  <c r="B104" i="1"/>
  <c r="B108" i="1"/>
  <c r="B109" i="1"/>
  <c r="B110" i="1"/>
  <c r="B113" i="1"/>
  <c r="B114" i="1"/>
  <c r="B115" i="1"/>
  <c r="B117" i="1"/>
  <c r="B131" i="1"/>
  <c r="B132" i="1"/>
  <c r="B134" i="1"/>
  <c r="B135" i="1"/>
  <c r="B137" i="1"/>
  <c r="B138" i="1"/>
  <c r="B140" i="1"/>
  <c r="B143" i="1"/>
  <c r="B144" i="1"/>
  <c r="B147" i="1"/>
  <c r="B148" i="1"/>
  <c r="B149" i="1"/>
  <c r="B150" i="1"/>
  <c r="B152" i="1"/>
  <c r="B153" i="1"/>
  <c r="B154" i="1"/>
  <c r="B155" i="1"/>
  <c r="B157" i="1"/>
  <c r="B159" i="1"/>
  <c r="B160" i="1"/>
  <c r="B161" i="1"/>
  <c r="B162" i="1"/>
  <c r="B163" i="1"/>
  <c r="B164" i="1"/>
  <c r="B165" i="1"/>
  <c r="B166" i="1"/>
  <c r="B167" i="1"/>
  <c r="B169" i="1"/>
  <c r="B173" i="1"/>
  <c r="B174" i="1"/>
  <c r="B176" i="1"/>
  <c r="B177" i="1"/>
  <c r="B182" i="1"/>
  <c r="B183" i="1"/>
  <c r="B184" i="1"/>
  <c r="B185" i="1"/>
  <c r="B188" i="1"/>
  <c r="B191" i="1"/>
  <c r="B192" i="1"/>
  <c r="B194" i="1"/>
  <c r="B195" i="1"/>
  <c r="B196" i="1"/>
  <c r="B197" i="1"/>
  <c r="B198" i="1"/>
  <c r="B199" i="1"/>
  <c r="B203" i="1"/>
  <c r="B206" i="1"/>
  <c r="B208" i="1"/>
  <c r="B209" i="1"/>
  <c r="B210" i="1"/>
  <c r="B211" i="1"/>
  <c r="B212" i="1"/>
  <c r="B213" i="1"/>
  <c r="B219" i="1"/>
  <c r="B221" i="1"/>
  <c r="B222" i="1"/>
  <c r="B223" i="1"/>
  <c r="B224" i="1"/>
  <c r="B225" i="1"/>
  <c r="B230" i="1"/>
  <c r="B234" i="1"/>
  <c r="B236" i="1"/>
  <c r="B241" i="1"/>
  <c r="B242" i="1"/>
  <c r="B244" i="1"/>
  <c r="B245" i="1"/>
  <c r="B247" i="1"/>
  <c r="B54" i="1"/>
  <c r="B249" i="1"/>
  <c r="B252" i="1"/>
  <c r="B253" i="1"/>
  <c r="B256" i="1"/>
  <c r="B259" i="1"/>
  <c r="B260" i="1"/>
  <c r="B52" i="1"/>
  <c r="B263" i="1"/>
  <c r="B266" i="1"/>
  <c r="B267" i="1"/>
  <c r="B272" i="1"/>
  <c r="B273" i="1"/>
  <c r="B275" i="1"/>
  <c r="B276" i="1"/>
  <c r="B277" i="1"/>
  <c r="B279" i="1"/>
  <c r="B280" i="1"/>
  <c r="B281" i="1"/>
  <c r="B283" i="1"/>
  <c r="B284" i="1"/>
  <c r="B285" i="1"/>
  <c r="B286" i="1"/>
  <c r="B287" i="1"/>
  <c r="B288" i="1"/>
  <c r="B289" i="1"/>
  <c r="B290" i="1"/>
  <c r="B294" i="1"/>
  <c r="B296" i="1"/>
  <c r="B297" i="1"/>
  <c r="B300" i="1"/>
  <c r="B304" i="1"/>
  <c r="B305" i="1"/>
  <c r="B308" i="1"/>
  <c r="B309" i="1"/>
  <c r="B310" i="1"/>
  <c r="B311" i="1"/>
  <c r="B312" i="1"/>
  <c r="B317" i="1"/>
  <c r="B318" i="1"/>
  <c r="B319" i="1"/>
  <c r="B320" i="1"/>
  <c r="B321" i="1"/>
  <c r="B322" i="1"/>
  <c r="B327" i="1"/>
  <c r="B330" i="1"/>
  <c r="B332" i="1"/>
  <c r="B334" i="1"/>
  <c r="B335" i="1"/>
  <c r="B337" i="1"/>
  <c r="B339" i="1"/>
  <c r="B340" i="1"/>
  <c r="B341" i="1"/>
  <c r="B344" i="1"/>
  <c r="B345" i="1"/>
  <c r="B347" i="1"/>
  <c r="B349" i="1"/>
  <c r="B350" i="1"/>
  <c r="B351" i="1"/>
  <c r="B352" i="1"/>
  <c r="B354" i="1"/>
  <c r="B355" i="1"/>
  <c r="B356" i="1"/>
  <c r="B357" i="1"/>
  <c r="B358" i="1"/>
  <c r="B359" i="1"/>
  <c r="B360" i="1"/>
  <c r="B362" i="1"/>
  <c r="B365" i="1"/>
  <c r="B366" i="1"/>
  <c r="B367" i="1"/>
  <c r="B368" i="1"/>
  <c r="B371" i="1"/>
  <c r="B373" i="1"/>
  <c r="B375" i="1"/>
  <c r="B376" i="1"/>
  <c r="B377" i="1"/>
  <c r="B379" i="1"/>
  <c r="B380" i="1"/>
  <c r="B381" i="1"/>
  <c r="B382" i="1"/>
  <c r="B384" i="1"/>
  <c r="B385" i="1"/>
  <c r="B386" i="1"/>
  <c r="B388" i="1"/>
  <c r="B389" i="1"/>
  <c r="B390" i="1"/>
  <c r="B391" i="1"/>
  <c r="B392" i="1"/>
  <c r="B393" i="1"/>
  <c r="B394" i="1"/>
  <c r="B395" i="1"/>
  <c r="B396" i="1"/>
  <c r="B397" i="1"/>
  <c r="B399" i="1"/>
  <c r="B400" i="1"/>
  <c r="B401" i="1"/>
  <c r="B402" i="1"/>
  <c r="B404" i="1"/>
  <c r="B405" i="1"/>
  <c r="B406" i="1"/>
  <c r="B407" i="1"/>
  <c r="B411" i="1"/>
  <c r="B418" i="1"/>
  <c r="B419" i="1"/>
  <c r="B421" i="1"/>
  <c r="B425" i="1"/>
  <c r="B426" i="1"/>
  <c r="B427" i="1"/>
  <c r="B428" i="1"/>
  <c r="B429" i="1"/>
  <c r="B431" i="1"/>
  <c r="B435" i="1"/>
  <c r="B438" i="1"/>
  <c r="B439" i="1"/>
  <c r="B440" i="1"/>
  <c r="B441" i="1"/>
  <c r="B442" i="1"/>
  <c r="B443" i="1"/>
  <c r="B444" i="1"/>
  <c r="B445" i="1"/>
  <c r="B447" i="1"/>
  <c r="B449" i="1"/>
  <c r="B455" i="1"/>
  <c r="B457" i="1"/>
  <c r="B459" i="1"/>
  <c r="B460" i="1"/>
  <c r="B462" i="1"/>
  <c r="B463" i="1"/>
  <c r="B464" i="1"/>
  <c r="B466" i="1"/>
  <c r="B467" i="1"/>
  <c r="B468" i="1"/>
  <c r="B471" i="1"/>
  <c r="B472" i="1"/>
  <c r="B473" i="1"/>
  <c r="B475" i="1"/>
  <c r="B476" i="1"/>
  <c r="B477" i="1"/>
  <c r="B478" i="1"/>
  <c r="B479" i="1"/>
  <c r="B480" i="1"/>
  <c r="B484" i="1"/>
  <c r="B485" i="1"/>
  <c r="B487" i="1"/>
  <c r="B491" i="1"/>
  <c r="B492" i="1"/>
  <c r="B493" i="1"/>
  <c r="B496" i="1"/>
  <c r="B500" i="1"/>
  <c r="B501" i="1"/>
  <c r="B502" i="1"/>
  <c r="B506" i="1"/>
  <c r="B509" i="1"/>
  <c r="B512" i="1"/>
  <c r="B513" i="1"/>
  <c r="B514" i="1"/>
  <c r="B517" i="1"/>
  <c r="B58" i="1"/>
  <c r="B518" i="1"/>
  <c r="B520" i="1"/>
  <c r="B521" i="1"/>
  <c r="B523" i="1"/>
  <c r="B524" i="1"/>
  <c r="B527" i="1"/>
  <c r="B528" i="1"/>
  <c r="B529" i="1"/>
  <c r="B530" i="1"/>
  <c r="B533" i="1"/>
  <c r="B534" i="1"/>
  <c r="B536" i="1"/>
  <c r="B537" i="1"/>
  <c r="B538" i="1"/>
  <c r="B541" i="1"/>
  <c r="B545" i="1"/>
  <c r="B546" i="1"/>
  <c r="B547" i="1"/>
  <c r="B548" i="1"/>
  <c r="B551" i="1"/>
  <c r="B553" i="1"/>
  <c r="B560" i="1"/>
  <c r="B564" i="1"/>
  <c r="B565" i="1"/>
  <c r="B567" i="1"/>
  <c r="B568" i="1"/>
  <c r="B569" i="1"/>
  <c r="B575" i="1"/>
  <c r="B577" i="1"/>
  <c r="B578" i="1"/>
  <c r="B579" i="1"/>
  <c r="B581" i="1"/>
  <c r="B583" i="1"/>
  <c r="B585" i="1"/>
  <c r="B588" i="1"/>
  <c r="B589" i="1"/>
  <c r="B594" i="1"/>
  <c r="B597" i="1"/>
  <c r="B598" i="1"/>
  <c r="B599" i="1"/>
  <c r="B601" i="1"/>
  <c r="B604" i="1"/>
  <c r="B606" i="1"/>
  <c r="B607" i="1"/>
  <c r="B609" i="1"/>
  <c r="B613" i="1"/>
  <c r="B614" i="1"/>
  <c r="B615" i="1"/>
  <c r="B617" i="1"/>
  <c r="B619" i="1"/>
  <c r="B621" i="1"/>
  <c r="B623" i="1"/>
  <c r="B625" i="1"/>
  <c r="B627" i="1"/>
  <c r="B628" i="1"/>
  <c r="B630" i="1"/>
  <c r="B631" i="1"/>
  <c r="B633" i="1"/>
  <c r="B634" i="1"/>
  <c r="B635" i="1"/>
  <c r="B636" i="1"/>
  <c r="B638" i="1"/>
  <c r="B637" i="1"/>
  <c r="B642" i="1"/>
  <c r="B641" i="1"/>
  <c r="B644" i="1"/>
  <c r="B645" i="1"/>
  <c r="B646" i="1"/>
  <c r="B650" i="1"/>
  <c r="B652" i="1"/>
  <c r="B655" i="1"/>
  <c r="B654" i="1"/>
  <c r="B656" i="1"/>
  <c r="B658" i="1"/>
  <c r="B657" i="1"/>
  <c r="B659" i="1"/>
  <c r="B661" i="1"/>
  <c r="B662" i="1"/>
  <c r="B666" i="1"/>
  <c r="B668" i="1"/>
  <c r="B669" i="1"/>
  <c r="B674" i="1"/>
  <c r="B675" i="1"/>
  <c r="B676" i="1"/>
  <c r="B678" i="1"/>
  <c r="B680" i="1"/>
  <c r="B681" i="1"/>
  <c r="B683" i="1"/>
  <c r="B687" i="1"/>
  <c r="B689" i="1"/>
  <c r="B690" i="1"/>
  <c r="B693" i="1"/>
  <c r="B702" i="1"/>
  <c r="B705" i="1"/>
  <c r="B706" i="1"/>
  <c r="B707" i="1"/>
  <c r="B65" i="1"/>
  <c r="B60" i="1"/>
  <c r="B62" i="1"/>
  <c r="B61" i="1"/>
  <c r="B66" i="1"/>
  <c r="B59" i="1"/>
  <c r="B64" i="1"/>
  <c r="B63" i="1"/>
  <c r="B709" i="1"/>
  <c r="B710" i="1"/>
  <c r="B713" i="1"/>
  <c r="B714" i="1"/>
  <c r="B715" i="1"/>
  <c r="B716" i="1"/>
  <c r="B718" i="1"/>
  <c r="B55" i="1"/>
  <c r="B719" i="1"/>
  <c r="B720" i="1"/>
  <c r="B721" i="1"/>
  <c r="B722" i="1"/>
  <c r="B728" i="1"/>
  <c r="B729" i="1"/>
  <c r="B731" i="1"/>
  <c r="B733" i="1"/>
  <c r="B734" i="1"/>
  <c r="B736" i="1"/>
  <c r="B739" i="1"/>
  <c r="B742" i="1"/>
  <c r="B741" i="1"/>
  <c r="B744" i="1"/>
  <c r="B746" i="1"/>
  <c r="B747" i="1"/>
  <c r="B748" i="1"/>
  <c r="B749" i="1"/>
  <c r="B750" i="1"/>
  <c r="B751" i="1"/>
  <c r="B758" i="1"/>
  <c r="B761" i="1"/>
  <c r="B762" i="1"/>
  <c r="B763" i="1"/>
  <c r="B764" i="1"/>
  <c r="B765" i="1"/>
  <c r="B767" i="1"/>
  <c r="B768" i="1"/>
  <c r="B769" i="1"/>
  <c r="B770" i="1"/>
  <c r="B773" i="1"/>
  <c r="B772" i="1"/>
  <c r="B774" i="1"/>
  <c r="B775" i="1"/>
  <c r="B782" i="1"/>
  <c r="B787" i="1"/>
  <c r="B788" i="1"/>
  <c r="B795" i="1"/>
  <c r="B799" i="1"/>
  <c r="B801" i="1"/>
  <c r="B802" i="1"/>
  <c r="B803" i="1"/>
  <c r="B805" i="1"/>
  <c r="B804" i="1"/>
  <c r="B806" i="1"/>
  <c r="B808" i="1"/>
  <c r="B809" i="1"/>
  <c r="B810" i="1"/>
  <c r="B56" i="1"/>
  <c r="B811" i="1"/>
  <c r="B812" i="1"/>
  <c r="B813" i="1"/>
  <c r="B3" i="1"/>
  <c r="B6" i="1"/>
  <c r="B10" i="1"/>
  <c r="B13" i="1"/>
  <c r="B21" i="1"/>
  <c r="B23" i="1"/>
  <c r="B25" i="1"/>
  <c r="B26" i="1"/>
  <c r="B27" i="1"/>
  <c r="B29" i="1"/>
  <c r="B28" i="1"/>
  <c r="B38" i="1"/>
  <c r="B51" i="1"/>
  <c r="B71" i="1"/>
  <c r="B73" i="1"/>
  <c r="B80" i="1"/>
  <c r="B85" i="1"/>
  <c r="B88" i="1"/>
  <c r="B91" i="1"/>
  <c r="B94" i="1"/>
  <c r="B98" i="1"/>
  <c r="B107" i="1"/>
  <c r="B111" i="1"/>
  <c r="B116" i="1"/>
  <c r="B125" i="1"/>
  <c r="B119" i="1"/>
  <c r="B129" i="1"/>
  <c r="B118" i="1"/>
  <c r="B120" i="1"/>
  <c r="B122" i="1"/>
  <c r="B123" i="1"/>
  <c r="B121" i="1"/>
  <c r="B127" i="1"/>
  <c r="B130" i="1"/>
  <c r="B133" i="1"/>
  <c r="B145" i="1"/>
  <c r="B146" i="1"/>
  <c r="B170" i="1"/>
  <c r="B171" i="1"/>
  <c r="B172" i="1"/>
  <c r="B175" i="1"/>
  <c r="B179" i="1"/>
  <c r="B180" i="1"/>
  <c r="B181" i="1"/>
  <c r="B186" i="1"/>
  <c r="B187" i="1"/>
  <c r="B190" i="1"/>
  <c r="B200" i="1"/>
  <c r="B201" i="1"/>
  <c r="B205" i="1"/>
  <c r="B204" i="1"/>
  <c r="B216" i="1"/>
  <c r="B217" i="1"/>
  <c r="B218" i="1"/>
  <c r="B226" i="1"/>
  <c r="B227" i="1"/>
  <c r="B228" i="1"/>
  <c r="B232" i="1"/>
  <c r="B235" i="1"/>
  <c r="B238" i="1"/>
  <c r="B239" i="1"/>
  <c r="B246" i="1"/>
  <c r="B248" i="1"/>
  <c r="B250" i="1"/>
  <c r="B257" i="1"/>
  <c r="B258" i="1"/>
  <c r="B261" i="1"/>
  <c r="B262" i="1"/>
  <c r="B271" i="1"/>
  <c r="B274" i="1"/>
  <c r="B282" i="1"/>
  <c r="B291" i="1"/>
  <c r="B293" i="1"/>
  <c r="B299" i="1"/>
  <c r="B298" i="1"/>
  <c r="B301" i="1"/>
  <c r="B302" i="1"/>
  <c r="B306" i="1"/>
  <c r="B315" i="1"/>
  <c r="B316" i="1"/>
  <c r="B323" i="1"/>
  <c r="B325" i="1"/>
  <c r="B328" i="1"/>
  <c r="B329" i="1"/>
  <c r="B336" i="1"/>
  <c r="B342" i="1"/>
  <c r="B343" i="1"/>
  <c r="B346" i="1"/>
  <c r="B348" i="1"/>
  <c r="B361" i="1"/>
  <c r="B364" i="1"/>
  <c r="B369" i="1"/>
  <c r="B370" i="1"/>
  <c r="B374" i="1"/>
  <c r="B383" i="1"/>
  <c r="B398" i="1"/>
  <c r="B410" i="1"/>
  <c r="B412" i="1"/>
  <c r="B413" i="1"/>
  <c r="B415" i="1"/>
  <c r="B416" i="1"/>
  <c r="B420" i="1"/>
  <c r="B422" i="1"/>
  <c r="B423" i="1"/>
  <c r="B424" i="1"/>
  <c r="B430" i="1"/>
  <c r="B433" i="1"/>
  <c r="B434" i="1"/>
  <c r="B436" i="1"/>
  <c r="B446" i="1"/>
  <c r="B448" i="1"/>
  <c r="B451" i="1"/>
  <c r="B452" i="1"/>
  <c r="B456" i="1"/>
  <c r="B461" i="1"/>
  <c r="B469" i="1"/>
  <c r="B470" i="1"/>
  <c r="B474" i="1"/>
  <c r="B481" i="1"/>
  <c r="B483" i="1"/>
  <c r="B488" i="1"/>
  <c r="B489" i="1"/>
  <c r="B490" i="1"/>
  <c r="B494" i="1"/>
  <c r="B495" i="1"/>
  <c r="B499" i="1"/>
  <c r="B504" i="1"/>
  <c r="B505" i="1"/>
  <c r="B508" i="1"/>
  <c r="B510" i="1"/>
  <c r="B516" i="1"/>
  <c r="B522" i="1"/>
  <c r="B525" i="1"/>
  <c r="B526" i="1"/>
  <c r="B531" i="1"/>
  <c r="B540" i="1"/>
  <c r="B543" i="1"/>
  <c r="B542" i="1"/>
  <c r="B550" i="1"/>
  <c r="B552" i="1"/>
  <c r="B556" i="1"/>
  <c r="B558" i="1"/>
  <c r="B561" i="1"/>
  <c r="B570" i="1"/>
  <c r="B584" i="1"/>
  <c r="B586" i="1"/>
  <c r="B587" i="1"/>
  <c r="B590" i="1"/>
  <c r="B592" i="1"/>
  <c r="B593" i="1"/>
  <c r="B596" i="1"/>
  <c r="B600" i="1"/>
  <c r="B603" i="1"/>
  <c r="B608" i="1"/>
  <c r="B610" i="1"/>
  <c r="B611" i="1"/>
  <c r="B612" i="1"/>
  <c r="B616" i="1"/>
  <c r="B624" i="1"/>
  <c r="B629" i="1"/>
  <c r="B640" i="1"/>
  <c r="B643" i="1"/>
  <c r="B649" i="1"/>
  <c r="B653" i="1"/>
  <c r="B665" i="1"/>
  <c r="B670" i="1"/>
  <c r="B672" i="1"/>
  <c r="B673" i="1"/>
  <c r="B264" i="1"/>
  <c r="B679" i="1"/>
  <c r="B686" i="1"/>
  <c r="B688" i="1"/>
  <c r="B692" i="1"/>
  <c r="B696" i="1"/>
  <c r="B700" i="1"/>
  <c r="B701" i="1"/>
  <c r="B703" i="1"/>
  <c r="B708" i="1"/>
  <c r="B711" i="1"/>
  <c r="B465" i="1"/>
  <c r="B704" i="1"/>
  <c r="B723" i="1"/>
  <c r="B726" i="1"/>
  <c r="B727" i="1"/>
  <c r="B732" i="1"/>
  <c r="B735" i="1"/>
  <c r="B737" i="1"/>
  <c r="B753" i="1"/>
  <c r="B752" i="1"/>
  <c r="B756" i="1"/>
  <c r="B757" i="1"/>
  <c r="B776" i="1"/>
  <c r="B777" i="1"/>
  <c r="B778" i="1"/>
  <c r="B779" i="1"/>
  <c r="B780" i="1"/>
  <c r="B781" i="1"/>
  <c r="B784" i="1"/>
  <c r="B783" i="1"/>
  <c r="B785" i="1"/>
  <c r="B790" i="1"/>
  <c r="B796" i="1"/>
  <c r="B797" i="1"/>
  <c r="B798" i="1"/>
  <c r="B800" i="1"/>
  <c r="B807" i="1"/>
  <c r="G33" i="1"/>
  <c r="G105" i="1"/>
  <c r="G106" i="1"/>
  <c r="G126" i="1"/>
  <c r="G193" i="1"/>
  <c r="G214" i="1"/>
  <c r="G324" i="1"/>
  <c r="G363" i="1"/>
  <c r="G437" i="1"/>
  <c r="G453" i="1"/>
  <c r="G648" i="1"/>
  <c r="G664" i="1"/>
  <c r="G671" i="1"/>
  <c r="F33" i="1"/>
  <c r="F105" i="1"/>
  <c r="F106" i="1"/>
  <c r="F126" i="1"/>
  <c r="F193" i="1"/>
  <c r="F214" i="1"/>
  <c r="F324" i="1"/>
  <c r="F363" i="1"/>
  <c r="F437" i="1"/>
  <c r="F453" i="1"/>
  <c r="F648" i="1"/>
  <c r="F664" i="1"/>
  <c r="F671" i="1"/>
  <c r="A3" i="1" l="1"/>
  <c r="G3" i="1"/>
  <c r="G6" i="1"/>
  <c r="G10" i="1"/>
  <c r="G13" i="1"/>
  <c r="G21" i="1"/>
  <c r="G23" i="1"/>
  <c r="G25" i="1"/>
  <c r="G26" i="1"/>
  <c r="G27" i="1"/>
  <c r="G29" i="1"/>
  <c r="G28" i="1"/>
  <c r="G38" i="1"/>
  <c r="G51" i="1"/>
  <c r="G71" i="1"/>
  <c r="G73" i="1"/>
  <c r="G80" i="1"/>
  <c r="G85" i="1"/>
  <c r="G88" i="1"/>
  <c r="G91" i="1"/>
  <c r="G94" i="1"/>
  <c r="G98" i="1"/>
  <c r="G107" i="1"/>
  <c r="G111" i="1"/>
  <c r="G116" i="1"/>
  <c r="G125" i="1"/>
  <c r="G119" i="1"/>
  <c r="G129" i="1"/>
  <c r="G118" i="1"/>
  <c r="G120" i="1"/>
  <c r="G122" i="1"/>
  <c r="G123" i="1"/>
  <c r="G121" i="1"/>
  <c r="G127" i="1"/>
  <c r="G130" i="1"/>
  <c r="G133" i="1"/>
  <c r="G145" i="1"/>
  <c r="G146" i="1"/>
  <c r="G170" i="1"/>
  <c r="G171" i="1"/>
  <c r="G172" i="1"/>
  <c r="G175" i="1"/>
  <c r="G179" i="1"/>
  <c r="G180" i="1"/>
  <c r="G181" i="1"/>
  <c r="G186" i="1"/>
  <c r="G187" i="1"/>
  <c r="G190" i="1"/>
  <c r="G200" i="1"/>
  <c r="G201" i="1"/>
  <c r="G205" i="1"/>
  <c r="G204" i="1"/>
  <c r="G216" i="1"/>
  <c r="G217" i="1"/>
  <c r="G218" i="1"/>
  <c r="G226" i="1"/>
  <c r="G227" i="1"/>
  <c r="G228" i="1"/>
  <c r="G232" i="1"/>
  <c r="G235" i="1"/>
  <c r="G238" i="1"/>
  <c r="G239" i="1"/>
  <c r="G246" i="1"/>
  <c r="G248" i="1"/>
  <c r="G250" i="1"/>
  <c r="G257" i="1"/>
  <c r="G258" i="1"/>
  <c r="G261" i="1"/>
  <c r="G262" i="1"/>
  <c r="G271" i="1"/>
  <c r="G274" i="1"/>
  <c r="G282" i="1"/>
  <c r="G291" i="1"/>
  <c r="G293" i="1"/>
  <c r="G299" i="1"/>
  <c r="G298" i="1"/>
  <c r="G301" i="1"/>
  <c r="G302" i="1"/>
  <c r="G306" i="1"/>
  <c r="G315" i="1"/>
  <c r="G316" i="1"/>
  <c r="G323" i="1"/>
  <c r="G325" i="1"/>
  <c r="G328" i="1"/>
  <c r="G329" i="1"/>
  <c r="G336" i="1"/>
  <c r="G342" i="1"/>
  <c r="G343" i="1"/>
  <c r="G346" i="1"/>
  <c r="G348" i="1"/>
  <c r="G361" i="1"/>
  <c r="G364" i="1"/>
  <c r="G369" i="1"/>
  <c r="G370" i="1"/>
  <c r="G374" i="1"/>
  <c r="G383" i="1"/>
  <c r="G398" i="1"/>
  <c r="G410" i="1"/>
  <c r="G412" i="1"/>
  <c r="G413" i="1"/>
  <c r="G415" i="1"/>
  <c r="G416" i="1"/>
  <c r="G420" i="1"/>
  <c r="G422" i="1"/>
  <c r="G423" i="1"/>
  <c r="G424" i="1"/>
  <c r="G430" i="1"/>
  <c r="G433" i="1"/>
  <c r="G434" i="1"/>
  <c r="G436" i="1"/>
  <c r="G446" i="1"/>
  <c r="G448" i="1"/>
  <c r="G451" i="1"/>
  <c r="G452" i="1"/>
  <c r="G456" i="1"/>
  <c r="G461" i="1"/>
  <c r="G469" i="1"/>
  <c r="G470" i="1"/>
  <c r="G474" i="1"/>
  <c r="G481" i="1"/>
  <c r="G483" i="1"/>
  <c r="G488" i="1"/>
  <c r="G489" i="1"/>
  <c r="G490" i="1"/>
  <c r="G494" i="1"/>
  <c r="G495" i="1"/>
  <c r="G499" i="1"/>
  <c r="G504" i="1"/>
  <c r="G505" i="1"/>
  <c r="G508" i="1"/>
  <c r="G510" i="1"/>
  <c r="G516" i="1"/>
  <c r="G522" i="1"/>
  <c r="G525" i="1"/>
  <c r="G526" i="1"/>
  <c r="G531" i="1"/>
  <c r="G540" i="1"/>
  <c r="G543" i="1"/>
  <c r="G542" i="1"/>
  <c r="G550" i="1"/>
  <c r="G552" i="1"/>
  <c r="G556" i="1"/>
  <c r="G558" i="1"/>
  <c r="G561" i="1"/>
  <c r="G570" i="1"/>
  <c r="G584" i="1"/>
  <c r="G586" i="1"/>
  <c r="G587" i="1"/>
  <c r="G590" i="1"/>
  <c r="G592" i="1"/>
  <c r="G593" i="1"/>
  <c r="G596" i="1"/>
  <c r="G600" i="1"/>
  <c r="G603" i="1"/>
  <c r="G608" i="1"/>
  <c r="G610" i="1"/>
  <c r="G611" i="1"/>
  <c r="G612" i="1"/>
  <c r="G616" i="1"/>
  <c r="G624" i="1"/>
  <c r="G629" i="1"/>
  <c r="G640" i="1"/>
  <c r="G643" i="1"/>
  <c r="G649" i="1"/>
  <c r="G653" i="1"/>
  <c r="G665" i="1"/>
  <c r="G670" i="1"/>
  <c r="G672" i="1"/>
  <c r="G673" i="1"/>
  <c r="G264" i="1"/>
  <c r="G679" i="1"/>
  <c r="G686" i="1"/>
  <c r="G688" i="1"/>
  <c r="G692" i="1"/>
  <c r="G696" i="1"/>
  <c r="G700" i="1"/>
  <c r="G701" i="1"/>
  <c r="G703" i="1"/>
  <c r="G708" i="1"/>
  <c r="G711" i="1"/>
  <c r="G465" i="1"/>
  <c r="G704" i="1"/>
  <c r="G723" i="1"/>
  <c r="G726" i="1"/>
  <c r="G727" i="1"/>
  <c r="G732" i="1"/>
  <c r="G735" i="1"/>
  <c r="G737" i="1"/>
  <c r="G753" i="1"/>
  <c r="G752" i="1"/>
  <c r="G756" i="1"/>
  <c r="G757" i="1"/>
  <c r="G776" i="1"/>
  <c r="G777" i="1"/>
  <c r="G778" i="1"/>
  <c r="G779" i="1"/>
  <c r="G780" i="1"/>
  <c r="G781" i="1"/>
  <c r="G784" i="1"/>
  <c r="G783" i="1"/>
  <c r="G785" i="1"/>
  <c r="G790" i="1"/>
  <c r="G796" i="1"/>
  <c r="G797" i="1"/>
  <c r="G798" i="1"/>
  <c r="G800" i="1"/>
  <c r="G807" i="1"/>
  <c r="F3" i="1"/>
  <c r="F6" i="1"/>
  <c r="F10" i="1"/>
  <c r="F13" i="1"/>
  <c r="F21" i="1"/>
  <c r="F23" i="1"/>
  <c r="F25" i="1"/>
  <c r="F26" i="1"/>
  <c r="F27" i="1"/>
  <c r="F29" i="1"/>
  <c r="F28" i="1"/>
  <c r="F38" i="1"/>
  <c r="F51" i="1"/>
  <c r="F71" i="1"/>
  <c r="F73" i="1"/>
  <c r="F80" i="1"/>
  <c r="F85" i="1"/>
  <c r="F88" i="1"/>
  <c r="F91" i="1"/>
  <c r="F94" i="1"/>
  <c r="F98" i="1"/>
  <c r="F107" i="1"/>
  <c r="F111" i="1"/>
  <c r="F116" i="1"/>
  <c r="F125" i="1"/>
  <c r="F119" i="1"/>
  <c r="F129" i="1"/>
  <c r="F118" i="1"/>
  <c r="F120" i="1"/>
  <c r="F122" i="1"/>
  <c r="F123" i="1"/>
  <c r="F121" i="1"/>
  <c r="F127" i="1"/>
  <c r="F130" i="1"/>
  <c r="F133" i="1"/>
  <c r="F145" i="1"/>
  <c r="F146" i="1"/>
  <c r="F170" i="1"/>
  <c r="F171" i="1"/>
  <c r="F172" i="1"/>
  <c r="F175" i="1"/>
  <c r="F179" i="1"/>
  <c r="F180" i="1"/>
  <c r="F181" i="1"/>
  <c r="F186" i="1"/>
  <c r="F187" i="1"/>
  <c r="F190" i="1"/>
  <c r="F200" i="1"/>
  <c r="F201" i="1"/>
  <c r="F205" i="1"/>
  <c r="F204" i="1"/>
  <c r="F216" i="1"/>
  <c r="F217" i="1"/>
  <c r="F218" i="1"/>
  <c r="F226" i="1"/>
  <c r="F227" i="1"/>
  <c r="F228" i="1"/>
  <c r="F232" i="1"/>
  <c r="F235" i="1"/>
  <c r="F238" i="1"/>
  <c r="F239" i="1"/>
  <c r="F246" i="1"/>
  <c r="F248" i="1"/>
  <c r="F250" i="1"/>
  <c r="F257" i="1"/>
  <c r="F258" i="1"/>
  <c r="F261" i="1"/>
  <c r="F262" i="1"/>
  <c r="F271" i="1"/>
  <c r="F274" i="1"/>
  <c r="F282" i="1"/>
  <c r="F291" i="1"/>
  <c r="F293" i="1"/>
  <c r="F299" i="1"/>
  <c r="F298" i="1"/>
  <c r="F301" i="1"/>
  <c r="F302" i="1"/>
  <c r="F306" i="1"/>
  <c r="F315" i="1"/>
  <c r="F316" i="1"/>
  <c r="F323" i="1"/>
  <c r="F325" i="1"/>
  <c r="F328" i="1"/>
  <c r="F329" i="1"/>
  <c r="F336" i="1"/>
  <c r="F342" i="1"/>
  <c r="F343" i="1"/>
  <c r="F346" i="1"/>
  <c r="F348" i="1"/>
  <c r="F361" i="1"/>
  <c r="F364" i="1"/>
  <c r="F369" i="1"/>
  <c r="F370" i="1"/>
  <c r="F374" i="1"/>
  <c r="F383" i="1"/>
  <c r="F398" i="1"/>
  <c r="F410" i="1"/>
  <c r="F412" i="1"/>
  <c r="F413" i="1"/>
  <c r="F415" i="1"/>
  <c r="F416" i="1"/>
  <c r="F420" i="1"/>
  <c r="F422" i="1"/>
  <c r="F423" i="1"/>
  <c r="F424" i="1"/>
  <c r="F430" i="1"/>
  <c r="F433" i="1"/>
  <c r="F434" i="1"/>
  <c r="F436" i="1"/>
  <c r="F446" i="1"/>
  <c r="F448" i="1"/>
  <c r="F451" i="1"/>
  <c r="F452" i="1"/>
  <c r="F456" i="1"/>
  <c r="F461" i="1"/>
  <c r="F469" i="1"/>
  <c r="F470" i="1"/>
  <c r="F474" i="1"/>
  <c r="F481" i="1"/>
  <c r="F483" i="1"/>
  <c r="F488" i="1"/>
  <c r="F489" i="1"/>
  <c r="F490" i="1"/>
  <c r="F494" i="1"/>
  <c r="F495" i="1"/>
  <c r="F499" i="1"/>
  <c r="F504" i="1"/>
  <c r="F505" i="1"/>
  <c r="F508" i="1"/>
  <c r="F510" i="1"/>
  <c r="F516" i="1"/>
  <c r="F522" i="1"/>
  <c r="F525" i="1"/>
  <c r="F526" i="1"/>
  <c r="F531" i="1"/>
  <c r="F540" i="1"/>
  <c r="F543" i="1"/>
  <c r="F542" i="1"/>
  <c r="F550" i="1"/>
  <c r="F552" i="1"/>
  <c r="F556" i="1"/>
  <c r="F558" i="1"/>
  <c r="F561" i="1"/>
  <c r="F570" i="1"/>
  <c r="F584" i="1"/>
  <c r="F586" i="1"/>
  <c r="F587" i="1"/>
  <c r="F590" i="1"/>
  <c r="F592" i="1"/>
  <c r="F593" i="1"/>
  <c r="F596" i="1"/>
  <c r="F600" i="1"/>
  <c r="F603" i="1"/>
  <c r="F608" i="1"/>
  <c r="F610" i="1"/>
  <c r="F611" i="1"/>
  <c r="F612" i="1"/>
  <c r="F616" i="1"/>
  <c r="F624" i="1"/>
  <c r="F629" i="1"/>
  <c r="F640" i="1"/>
  <c r="F643" i="1"/>
  <c r="F649" i="1"/>
  <c r="F653" i="1"/>
  <c r="F665" i="1"/>
  <c r="F670" i="1"/>
  <c r="F672" i="1"/>
  <c r="F673" i="1"/>
  <c r="F264" i="1"/>
  <c r="F679" i="1"/>
  <c r="F686" i="1"/>
  <c r="F688" i="1"/>
  <c r="F692" i="1"/>
  <c r="F696" i="1"/>
  <c r="F700" i="1"/>
  <c r="F701" i="1"/>
  <c r="F703" i="1"/>
  <c r="F708" i="1"/>
  <c r="F711" i="1"/>
  <c r="F465" i="1"/>
  <c r="F704" i="1"/>
  <c r="F723" i="1"/>
  <c r="F726" i="1"/>
  <c r="F727" i="1"/>
  <c r="F732" i="1"/>
  <c r="F735" i="1"/>
  <c r="F737" i="1"/>
  <c r="F753" i="1"/>
  <c r="F752" i="1"/>
  <c r="F756" i="1"/>
  <c r="F757" i="1"/>
  <c r="F776" i="1"/>
  <c r="F777" i="1"/>
  <c r="F778" i="1"/>
  <c r="F779" i="1"/>
  <c r="F780" i="1"/>
  <c r="F781" i="1"/>
  <c r="F784" i="1"/>
  <c r="F783" i="1"/>
  <c r="F785" i="1"/>
  <c r="F790" i="1"/>
  <c r="F796" i="1"/>
  <c r="F797" i="1"/>
  <c r="F798" i="1"/>
  <c r="F800" i="1"/>
  <c r="F807" i="1"/>
  <c r="G530" i="1" l="1"/>
  <c r="G628" i="1"/>
  <c r="G633" i="1"/>
  <c r="G7" i="1"/>
  <c r="G36" i="1"/>
  <c r="G41" i="1"/>
  <c r="G46" i="1"/>
  <c r="G77" i="1"/>
  <c r="G78" i="1"/>
  <c r="G81" i="1"/>
  <c r="G89" i="1"/>
  <c r="G101" i="1"/>
  <c r="G99" i="1"/>
  <c r="G140" i="1"/>
  <c r="G144" i="1"/>
  <c r="G164" i="1"/>
  <c r="G173" i="1"/>
  <c r="G184" i="1"/>
  <c r="G191" i="1"/>
  <c r="G195" i="1"/>
  <c r="G222" i="1"/>
  <c r="G259" i="1"/>
  <c r="G317" i="1"/>
  <c r="G350" i="1"/>
  <c r="G355" i="1"/>
  <c r="G396" i="1"/>
  <c r="G400" i="1"/>
  <c r="G442" i="1"/>
  <c r="G443" i="1"/>
  <c r="G457" i="1"/>
  <c r="G485" i="1"/>
  <c r="G500" i="1"/>
  <c r="G58" i="1"/>
  <c r="G545" i="1"/>
  <c r="G583" i="1"/>
  <c r="G606" i="1"/>
  <c r="G637" i="1"/>
  <c r="G646" i="1"/>
  <c r="G718" i="1"/>
  <c r="G719" i="1"/>
  <c r="G720" i="1"/>
  <c r="G749" i="1"/>
  <c r="G764" i="1"/>
  <c r="G92" i="1"/>
  <c r="G93" i="1"/>
  <c r="G132" i="1"/>
  <c r="G152" i="1"/>
  <c r="G155" i="1"/>
  <c r="G176" i="1"/>
  <c r="G177" i="1"/>
  <c r="G182" i="1"/>
  <c r="G234" i="1"/>
  <c r="G256" i="1"/>
  <c r="G276" i="1"/>
  <c r="G283" i="1"/>
  <c r="G294" i="1"/>
  <c r="G297" i="1"/>
  <c r="G327" i="1"/>
  <c r="G339" i="1"/>
  <c r="G357" i="1"/>
  <c r="G440" i="1"/>
  <c r="G441" i="1"/>
  <c r="G468" i="1"/>
  <c r="G506" i="1"/>
  <c r="G520" i="1"/>
  <c r="G548" i="1"/>
  <c r="G569" i="1"/>
  <c r="G581" i="1"/>
  <c r="G601" i="1"/>
  <c r="G609" i="1"/>
  <c r="G613" i="1"/>
  <c r="G617" i="1"/>
  <c r="G642" i="1"/>
  <c r="G650" i="1"/>
  <c r="G656" i="1"/>
  <c r="G666" i="1"/>
  <c r="G707" i="1"/>
  <c r="G733" i="1"/>
  <c r="G747" i="1"/>
  <c r="G748" i="1"/>
  <c r="G767" i="1"/>
  <c r="G811" i="1"/>
  <c r="G12" i="1"/>
  <c r="G14" i="1"/>
  <c r="G39" i="1"/>
  <c r="G42" i="1"/>
  <c r="G103" i="1"/>
  <c r="G108" i="1"/>
  <c r="G110" i="1"/>
  <c r="G115" i="1"/>
  <c r="G134" i="1"/>
  <c r="G150" i="1"/>
  <c r="G166" i="1"/>
  <c r="G183" i="1"/>
  <c r="G219" i="1"/>
  <c r="G221" i="1"/>
  <c r="G287" i="1"/>
  <c r="G304" i="1"/>
  <c r="G308" i="1"/>
  <c r="G320" i="1"/>
  <c r="G332" i="1"/>
  <c r="G354" i="1"/>
  <c r="G375" i="1"/>
  <c r="G384" i="1"/>
  <c r="G429" i="1"/>
  <c r="G467" i="1"/>
  <c r="G475" i="1"/>
  <c r="G529" i="1"/>
  <c r="G534" i="1"/>
  <c r="G599" i="1"/>
  <c r="G644" i="1"/>
  <c r="G659" i="1"/>
  <c r="G674" i="1"/>
  <c r="G810" i="1"/>
  <c r="G813" i="1"/>
  <c r="G11" i="1"/>
  <c r="G16" i="1"/>
  <c r="G17" i="1"/>
  <c r="G50" i="1"/>
  <c r="G69" i="1"/>
  <c r="G74" i="1"/>
  <c r="G82" i="1"/>
  <c r="G84" i="1"/>
  <c r="G87" i="1"/>
  <c r="G147" i="1"/>
  <c r="G154" i="1"/>
  <c r="G159" i="1"/>
  <c r="G165" i="1"/>
  <c r="G167" i="1"/>
  <c r="G188" i="1"/>
  <c r="G198" i="1"/>
  <c r="G225" i="1"/>
  <c r="G266" i="1"/>
  <c r="G273" i="1"/>
  <c r="G277" i="1"/>
  <c r="G285" i="1"/>
  <c r="G288" i="1"/>
  <c r="G290" i="1"/>
  <c r="G311" i="1"/>
  <c r="G319" i="1"/>
  <c r="G335" i="1"/>
  <c r="G340" i="1"/>
  <c r="G347" i="1"/>
  <c r="G359" i="1"/>
  <c r="G386" i="1"/>
  <c r="G392" i="1"/>
  <c r="G411" i="1"/>
  <c r="G421" i="1"/>
  <c r="G447" i="1"/>
  <c r="G463" i="1"/>
  <c r="G464" i="1"/>
  <c r="G484" i="1"/>
  <c r="G512" i="1"/>
  <c r="G513" i="1"/>
  <c r="G514" i="1"/>
  <c r="G518" i="1"/>
  <c r="G523" i="1"/>
  <c r="G524" i="1"/>
  <c r="G527" i="1"/>
  <c r="G533" i="1"/>
  <c r="G553" i="1"/>
  <c r="G564" i="1"/>
  <c r="G567" i="1"/>
  <c r="G577" i="1"/>
  <c r="G589" i="1"/>
  <c r="G607" i="1"/>
  <c r="G652" i="1"/>
  <c r="G658" i="1"/>
  <c r="G662" i="1"/>
  <c r="G669" i="1"/>
  <c r="G675" i="1"/>
  <c r="G678" i="1"/>
  <c r="G681" i="1"/>
  <c r="G683" i="1"/>
  <c r="G702" i="1"/>
  <c r="G714" i="1"/>
  <c r="G715" i="1"/>
  <c r="G721" i="1"/>
  <c r="G722" i="1"/>
  <c r="G729" i="1"/>
  <c r="G731" i="1"/>
  <c r="G739" i="1"/>
  <c r="G742" i="1"/>
  <c r="G762" i="1"/>
  <c r="G768" i="1"/>
  <c r="G769" i="1"/>
  <c r="G782" i="1"/>
  <c r="G787" i="1"/>
  <c r="G788" i="1"/>
  <c r="G56" i="1"/>
  <c r="G45" i="1"/>
  <c r="G68" i="1"/>
  <c r="G72" i="1"/>
  <c r="G75" i="1"/>
  <c r="G149" i="1"/>
  <c r="G192" i="1"/>
  <c r="G334" i="1"/>
  <c r="G337" i="1"/>
  <c r="G426" i="1"/>
  <c r="G462" i="1"/>
  <c r="G528" i="1"/>
  <c r="G538" i="1"/>
  <c r="G668" i="1"/>
  <c r="G710" i="1"/>
  <c r="G55" i="1"/>
  <c r="G744" i="1"/>
  <c r="G775" i="1"/>
  <c r="G802" i="1"/>
  <c r="G804" i="1"/>
  <c r="G47" i="1"/>
  <c r="G70" i="1"/>
  <c r="G109" i="1"/>
  <c r="G160" i="1"/>
  <c r="G194" i="1"/>
  <c r="G196" i="1"/>
  <c r="G210" i="1"/>
  <c r="G230" i="1"/>
  <c r="G236" i="1"/>
  <c r="G54" i="1"/>
  <c r="G52" i="1"/>
  <c r="G312" i="1"/>
  <c r="G351" i="1"/>
  <c r="G356" i="1"/>
  <c r="G362" i="1"/>
  <c r="G401" i="1"/>
  <c r="G439" i="1"/>
  <c r="G444" i="1"/>
  <c r="G445" i="1"/>
  <c r="G493" i="1"/>
  <c r="G496" i="1"/>
  <c r="G614" i="1"/>
  <c r="G627" i="1"/>
  <c r="G635" i="1"/>
  <c r="G638" i="1"/>
  <c r="G676" i="1"/>
  <c r="G687" i="1"/>
  <c r="G706" i="1"/>
  <c r="G765" i="1"/>
  <c r="G148" i="1"/>
  <c r="G161" i="1"/>
  <c r="G169" i="1"/>
  <c r="G208" i="1"/>
  <c r="G241" i="1"/>
  <c r="G242" i="1"/>
  <c r="G260" i="1"/>
  <c r="G279" i="1"/>
  <c r="G281" i="1"/>
  <c r="G300" i="1"/>
  <c r="G322" i="1"/>
  <c r="G399" i="1"/>
  <c r="G419" i="1"/>
  <c r="G471" i="1"/>
  <c r="G477" i="1"/>
  <c r="G598" i="1"/>
  <c r="G645" i="1"/>
  <c r="G661" i="1"/>
  <c r="G66" i="1"/>
  <c r="G763" i="1"/>
  <c r="G44" i="1"/>
  <c r="G83" i="1"/>
  <c r="G95" i="1"/>
  <c r="G96" i="1"/>
  <c r="G153" i="1"/>
  <c r="G162" i="1"/>
  <c r="G272" i="1"/>
  <c r="G275" i="1"/>
  <c r="G345" i="1"/>
  <c r="G360" i="1"/>
  <c r="G365" i="1"/>
  <c r="G366" i="1"/>
  <c r="G367" i="1"/>
  <c r="G373" i="1"/>
  <c r="G377" i="1"/>
  <c r="G382" i="1"/>
  <c r="G388" i="1"/>
  <c r="G404" i="1"/>
  <c r="G431" i="1"/>
  <c r="G466" i="1"/>
  <c r="G478" i="1"/>
  <c r="G487" i="1"/>
  <c r="G536" i="1"/>
  <c r="G588" i="1"/>
  <c r="G604" i="1"/>
  <c r="G615" i="1"/>
  <c r="G619" i="1"/>
  <c r="G631" i="1"/>
  <c r="G655" i="1"/>
  <c r="G657" i="1"/>
  <c r="G689" i="1"/>
  <c r="G65" i="1"/>
  <c r="G64" i="1"/>
  <c r="G734" i="1"/>
  <c r="G758" i="1"/>
  <c r="G770" i="1"/>
  <c r="G4" i="1"/>
  <c r="G20" i="1"/>
  <c r="G22" i="1"/>
  <c r="G24" i="1"/>
  <c r="G30" i="1"/>
  <c r="G37" i="1"/>
  <c r="G97" i="1"/>
  <c r="G113" i="1"/>
  <c r="G114" i="1"/>
  <c r="G137" i="1"/>
  <c r="G138" i="1"/>
  <c r="G143" i="1"/>
  <c r="G157" i="1"/>
  <c r="G197" i="1"/>
  <c r="G199" i="1"/>
  <c r="G206" i="1"/>
  <c r="G209" i="1"/>
  <c r="G211" i="1"/>
  <c r="G213" i="1"/>
  <c r="G245" i="1"/>
  <c r="G249" i="1"/>
  <c r="G252" i="1"/>
  <c r="G253" i="1"/>
  <c r="G280" i="1"/>
  <c r="G284" i="1"/>
  <c r="G286" i="1"/>
  <c r="G296" i="1"/>
  <c r="G318" i="1"/>
  <c r="G321" i="1"/>
  <c r="G330" i="1"/>
  <c r="G341" i="1"/>
  <c r="G344" i="1"/>
  <c r="G358" i="1"/>
  <c r="G368" i="1"/>
  <c r="G371" i="1"/>
  <c r="G379" i="1"/>
  <c r="G380" i="1"/>
  <c r="G381" i="1"/>
  <c r="G390" i="1"/>
  <c r="G394" i="1"/>
  <c r="G395" i="1"/>
  <c r="G397" i="1"/>
  <c r="G402" i="1"/>
  <c r="G406" i="1"/>
  <c r="G407" i="1"/>
  <c r="G418" i="1"/>
  <c r="G425" i="1"/>
  <c r="G427" i="1"/>
  <c r="G428" i="1"/>
  <c r="G435" i="1"/>
  <c r="G438" i="1"/>
  <c r="G449" i="1"/>
  <c r="G472" i="1"/>
  <c r="G473" i="1"/>
  <c r="G479" i="1"/>
  <c r="G480" i="1"/>
  <c r="G491" i="1"/>
  <c r="G492" i="1"/>
  <c r="G501" i="1"/>
  <c r="G502" i="1"/>
  <c r="G521" i="1"/>
  <c r="G537" i="1"/>
  <c r="G541" i="1"/>
  <c r="G546" i="1"/>
  <c r="G547" i="1"/>
  <c r="G551" i="1"/>
  <c r="G560" i="1"/>
  <c r="G568" i="1"/>
  <c r="G578" i="1"/>
  <c r="G585" i="1"/>
  <c r="G594" i="1"/>
  <c r="G623" i="1"/>
  <c r="G625" i="1"/>
  <c r="G630" i="1"/>
  <c r="G634" i="1"/>
  <c r="G636" i="1"/>
  <c r="G641" i="1"/>
  <c r="G654" i="1"/>
  <c r="G680" i="1"/>
  <c r="G690" i="1"/>
  <c r="G693" i="1"/>
  <c r="G705" i="1"/>
  <c r="G62" i="1"/>
  <c r="G63" i="1"/>
  <c r="G709" i="1"/>
  <c r="G713" i="1"/>
  <c r="G716" i="1"/>
  <c r="G728" i="1"/>
  <c r="G736" i="1"/>
  <c r="G741" i="1"/>
  <c r="G750" i="1"/>
  <c r="G751" i="1"/>
  <c r="G761" i="1"/>
  <c r="G773" i="1"/>
  <c r="G772" i="1"/>
  <c r="G774" i="1"/>
  <c r="G795" i="1"/>
  <c r="G803" i="1"/>
  <c r="G806" i="1"/>
  <c r="G808" i="1"/>
  <c r="G809" i="1"/>
  <c r="G812" i="1"/>
  <c r="G15" i="1"/>
  <c r="G34" i="1"/>
  <c r="G49" i="1"/>
  <c r="G67" i="1"/>
  <c r="G104" i="1"/>
  <c r="G117" i="1"/>
  <c r="G131" i="1"/>
  <c r="G135" i="1"/>
  <c r="G163" i="1"/>
  <c r="G174" i="1"/>
  <c r="G185" i="1"/>
  <c r="G203" i="1"/>
  <c r="G223" i="1"/>
  <c r="G224" i="1"/>
  <c r="G244" i="1"/>
  <c r="G247" i="1"/>
  <c r="G267" i="1"/>
  <c r="G289" i="1"/>
  <c r="G305" i="1"/>
  <c r="G309" i="1"/>
  <c r="G310" i="1"/>
  <c r="G349" i="1"/>
  <c r="G352" i="1"/>
  <c r="G376" i="1"/>
  <c r="G385" i="1"/>
  <c r="G389" i="1"/>
  <c r="G391" i="1"/>
  <c r="G393" i="1"/>
  <c r="G405" i="1"/>
  <c r="G455" i="1"/>
  <c r="G459" i="1"/>
  <c r="G460" i="1"/>
  <c r="G476" i="1"/>
  <c r="G565" i="1"/>
  <c r="G575" i="1"/>
  <c r="G621" i="1"/>
  <c r="G60" i="1"/>
  <c r="G59" i="1"/>
  <c r="G746" i="1"/>
  <c r="G799" i="1"/>
  <c r="G801" i="1"/>
  <c r="G805" i="1"/>
  <c r="G517" i="1"/>
  <c r="G579" i="1"/>
  <c r="G597" i="1"/>
  <c r="G61" i="1"/>
  <c r="G102" i="1"/>
  <c r="G509" i="1"/>
  <c r="G263" i="1"/>
  <c r="G212" i="1"/>
  <c r="G35" i="1"/>
  <c r="G48" i="1"/>
  <c r="F7" i="1" l="1"/>
  <c r="F11" i="1"/>
  <c r="F12" i="1"/>
  <c r="F14" i="1"/>
  <c r="F15" i="1"/>
  <c r="F16" i="1"/>
  <c r="F17" i="1"/>
  <c r="F20" i="1"/>
  <c r="F22" i="1"/>
  <c r="F24" i="1"/>
  <c r="F30" i="1"/>
  <c r="F34" i="1"/>
  <c r="F35" i="1"/>
  <c r="F36" i="1"/>
  <c r="F37" i="1"/>
  <c r="F39" i="1"/>
  <c r="F41" i="1"/>
  <c r="F42" i="1"/>
  <c r="F44" i="1"/>
  <c r="F45" i="1"/>
  <c r="F46" i="1"/>
  <c r="F47" i="1"/>
  <c r="F48" i="1"/>
  <c r="F49" i="1"/>
  <c r="F50" i="1"/>
  <c r="F67" i="1"/>
  <c r="F68" i="1"/>
  <c r="F69" i="1"/>
  <c r="F70" i="1"/>
  <c r="F72" i="1"/>
  <c r="F74" i="1"/>
  <c r="F75" i="1"/>
  <c r="F77" i="1"/>
  <c r="F78" i="1"/>
  <c r="F81" i="1"/>
  <c r="F82" i="1"/>
  <c r="F83" i="1"/>
  <c r="F84" i="1"/>
  <c r="F87" i="1"/>
  <c r="F89" i="1"/>
  <c r="F92" i="1"/>
  <c r="F93" i="1"/>
  <c r="F95" i="1"/>
  <c r="F96" i="1"/>
  <c r="F97" i="1"/>
  <c r="F101" i="1"/>
  <c r="F99" i="1"/>
  <c r="F102" i="1"/>
  <c r="F103" i="1"/>
  <c r="F104" i="1"/>
  <c r="F108" i="1"/>
  <c r="F109" i="1"/>
  <c r="F110" i="1"/>
  <c r="F113" i="1"/>
  <c r="F114" i="1"/>
  <c r="F115" i="1"/>
  <c r="F117" i="1"/>
  <c r="F131" i="1"/>
  <c r="F132" i="1"/>
  <c r="F134" i="1"/>
  <c r="F135" i="1"/>
  <c r="F137" i="1"/>
  <c r="F138" i="1"/>
  <c r="F140" i="1"/>
  <c r="F143" i="1"/>
  <c r="F144" i="1"/>
  <c r="F147" i="1"/>
  <c r="F148" i="1"/>
  <c r="F149" i="1"/>
  <c r="F150" i="1"/>
  <c r="F152" i="1"/>
  <c r="F153" i="1"/>
  <c r="F154" i="1"/>
  <c r="F155" i="1"/>
  <c r="F157" i="1"/>
  <c r="F159" i="1"/>
  <c r="F160" i="1"/>
  <c r="F161" i="1"/>
  <c r="F162" i="1"/>
  <c r="F163" i="1"/>
  <c r="F164" i="1"/>
  <c r="F165" i="1"/>
  <c r="F166" i="1"/>
  <c r="F167" i="1"/>
  <c r="F169" i="1"/>
  <c r="F173" i="1"/>
  <c r="F174" i="1"/>
  <c r="F176" i="1"/>
  <c r="F177" i="1"/>
  <c r="F182" i="1"/>
  <c r="F183" i="1"/>
  <c r="F184" i="1"/>
  <c r="F185" i="1"/>
  <c r="F188" i="1"/>
  <c r="F191" i="1"/>
  <c r="F192" i="1"/>
  <c r="F194" i="1"/>
  <c r="F195" i="1"/>
  <c r="F196" i="1"/>
  <c r="F197" i="1"/>
  <c r="F198" i="1"/>
  <c r="F199" i="1"/>
  <c r="F203" i="1"/>
  <c r="F206" i="1"/>
  <c r="F208" i="1"/>
  <c r="F209" i="1"/>
  <c r="F210" i="1"/>
  <c r="F211" i="1"/>
  <c r="F212" i="1"/>
  <c r="F213" i="1"/>
  <c r="F219" i="1"/>
  <c r="F221" i="1"/>
  <c r="F222" i="1"/>
  <c r="F223" i="1"/>
  <c r="F224" i="1"/>
  <c r="F225" i="1"/>
  <c r="F230" i="1"/>
  <c r="F234" i="1"/>
  <c r="F236" i="1"/>
  <c r="F241" i="1"/>
  <c r="F242" i="1"/>
  <c r="F244" i="1"/>
  <c r="F245" i="1"/>
  <c r="F247" i="1"/>
  <c r="F54" i="1"/>
  <c r="F249" i="1"/>
  <c r="F252" i="1"/>
  <c r="F253" i="1"/>
  <c r="F256" i="1"/>
  <c r="F259" i="1"/>
  <c r="F260" i="1"/>
  <c r="F52" i="1"/>
  <c r="F263" i="1"/>
  <c r="F266" i="1"/>
  <c r="F267" i="1"/>
  <c r="F272" i="1"/>
  <c r="F273" i="1"/>
  <c r="F275" i="1"/>
  <c r="F276" i="1"/>
  <c r="F277" i="1"/>
  <c r="F279" i="1"/>
  <c r="F280" i="1"/>
  <c r="F281" i="1"/>
  <c r="F283" i="1"/>
  <c r="F284" i="1"/>
  <c r="F285" i="1"/>
  <c r="F286" i="1"/>
  <c r="F287" i="1"/>
  <c r="F288" i="1"/>
  <c r="F289" i="1"/>
  <c r="F290" i="1"/>
  <c r="F294" i="1"/>
  <c r="F296" i="1"/>
  <c r="F297" i="1"/>
  <c r="F300" i="1"/>
  <c r="F304" i="1"/>
  <c r="F305" i="1"/>
  <c r="F308" i="1"/>
  <c r="F309" i="1"/>
  <c r="F310" i="1"/>
  <c r="F311" i="1"/>
  <c r="F312" i="1"/>
  <c r="F317" i="1"/>
  <c r="F318" i="1"/>
  <c r="F319" i="1"/>
  <c r="F320" i="1"/>
  <c r="F321" i="1"/>
  <c r="F322" i="1"/>
  <c r="F327" i="1"/>
  <c r="F330" i="1"/>
  <c r="F332" i="1"/>
  <c r="F334" i="1"/>
  <c r="F335" i="1"/>
  <c r="F337" i="1"/>
  <c r="F339" i="1"/>
  <c r="F340" i="1"/>
  <c r="F341" i="1"/>
  <c r="F344" i="1"/>
  <c r="F345" i="1"/>
  <c r="F347" i="1"/>
  <c r="F349" i="1"/>
  <c r="F350" i="1"/>
  <c r="F351" i="1"/>
  <c r="F352" i="1"/>
  <c r="F354" i="1"/>
  <c r="F355" i="1"/>
  <c r="F356" i="1"/>
  <c r="F357" i="1"/>
  <c r="F358" i="1"/>
  <c r="F359" i="1"/>
  <c r="F360" i="1"/>
  <c r="F362" i="1"/>
  <c r="F365" i="1"/>
  <c r="F366" i="1"/>
  <c r="F367" i="1"/>
  <c r="F368" i="1"/>
  <c r="F371" i="1"/>
  <c r="F373" i="1"/>
  <c r="F375" i="1"/>
  <c r="F376" i="1"/>
  <c r="F377" i="1"/>
  <c r="F379" i="1"/>
  <c r="F380" i="1"/>
  <c r="F381" i="1"/>
  <c r="F382" i="1"/>
  <c r="F384" i="1"/>
  <c r="F385" i="1"/>
  <c r="F386" i="1"/>
  <c r="F388" i="1"/>
  <c r="F389" i="1"/>
  <c r="F390" i="1"/>
  <c r="F391" i="1"/>
  <c r="F392" i="1"/>
  <c r="F393" i="1"/>
  <c r="F394" i="1"/>
  <c r="F395" i="1"/>
  <c r="F396" i="1"/>
  <c r="F397" i="1"/>
  <c r="F399" i="1"/>
  <c r="F400" i="1"/>
  <c r="F401" i="1"/>
  <c r="F402" i="1"/>
  <c r="F404" i="1"/>
  <c r="F405" i="1"/>
  <c r="F406" i="1"/>
  <c r="F407" i="1"/>
  <c r="F411" i="1"/>
  <c r="F418" i="1"/>
  <c r="F419" i="1"/>
  <c r="F421" i="1"/>
  <c r="F425" i="1"/>
  <c r="F426" i="1"/>
  <c r="F427" i="1"/>
  <c r="F428" i="1"/>
  <c r="F429" i="1"/>
  <c r="F431" i="1"/>
  <c r="F435" i="1"/>
  <c r="F438" i="1"/>
  <c r="F439" i="1"/>
  <c r="F440" i="1"/>
  <c r="F441" i="1"/>
  <c r="F442" i="1"/>
  <c r="F443" i="1"/>
  <c r="F444" i="1"/>
  <c r="F445" i="1"/>
  <c r="F447" i="1"/>
  <c r="F449" i="1"/>
  <c r="F455" i="1"/>
  <c r="F457" i="1"/>
  <c r="F459" i="1"/>
  <c r="F460" i="1"/>
  <c r="F462" i="1"/>
  <c r="F463" i="1"/>
  <c r="F464" i="1"/>
  <c r="F466" i="1"/>
  <c r="F467" i="1"/>
  <c r="F468" i="1"/>
  <c r="F471" i="1"/>
  <c r="F472" i="1"/>
  <c r="F473" i="1"/>
  <c r="F475" i="1"/>
  <c r="F476" i="1"/>
  <c r="F477" i="1"/>
  <c r="F478" i="1"/>
  <c r="F479" i="1"/>
  <c r="F480" i="1"/>
  <c r="F484" i="1"/>
  <c r="F485" i="1"/>
  <c r="F487" i="1"/>
  <c r="F491" i="1"/>
  <c r="F492" i="1"/>
  <c r="F493" i="1"/>
  <c r="F496" i="1"/>
  <c r="F500" i="1"/>
  <c r="F501" i="1"/>
  <c r="F502" i="1"/>
  <c r="F506" i="1"/>
  <c r="F509" i="1"/>
  <c r="F512" i="1"/>
  <c r="F513" i="1"/>
  <c r="F514" i="1"/>
  <c r="F517" i="1"/>
  <c r="F58" i="1"/>
  <c r="F518" i="1"/>
  <c r="F520" i="1"/>
  <c r="F521" i="1"/>
  <c r="F523" i="1"/>
  <c r="F524" i="1"/>
  <c r="F527" i="1"/>
  <c r="F528" i="1"/>
  <c r="F529" i="1"/>
  <c r="F530" i="1"/>
  <c r="F533" i="1"/>
  <c r="F534" i="1"/>
  <c r="F536" i="1"/>
  <c r="F537" i="1"/>
  <c r="F538" i="1"/>
  <c r="F541" i="1"/>
  <c r="F545" i="1"/>
  <c r="F546" i="1"/>
  <c r="F547" i="1"/>
  <c r="F548" i="1"/>
  <c r="F551" i="1"/>
  <c r="F553" i="1"/>
  <c r="F560" i="1"/>
  <c r="F564" i="1"/>
  <c r="F565" i="1"/>
  <c r="F567" i="1"/>
  <c r="F568" i="1"/>
  <c r="F569" i="1"/>
  <c r="F575" i="1"/>
  <c r="F577" i="1"/>
  <c r="F578" i="1"/>
  <c r="F579" i="1"/>
  <c r="F581" i="1"/>
  <c r="F583" i="1"/>
  <c r="F585" i="1"/>
  <c r="F588" i="1"/>
  <c r="F589" i="1"/>
  <c r="F594" i="1"/>
  <c r="F597" i="1"/>
  <c r="F598" i="1"/>
  <c r="F599" i="1"/>
  <c r="F601" i="1"/>
  <c r="F604" i="1"/>
  <c r="F606" i="1"/>
  <c r="F607" i="1"/>
  <c r="F609" i="1"/>
  <c r="F613" i="1"/>
  <c r="F614" i="1"/>
  <c r="F615" i="1"/>
  <c r="F617" i="1"/>
  <c r="F619" i="1"/>
  <c r="F621" i="1"/>
  <c r="F623" i="1"/>
  <c r="F625" i="1"/>
  <c r="F627" i="1"/>
  <c r="F628" i="1"/>
  <c r="F630" i="1"/>
  <c r="F631" i="1"/>
  <c r="F633" i="1"/>
  <c r="F634" i="1"/>
  <c r="F635" i="1"/>
  <c r="F636" i="1"/>
  <c r="F638" i="1"/>
  <c r="F637" i="1"/>
  <c r="F642" i="1"/>
  <c r="F641" i="1"/>
  <c r="F644" i="1"/>
  <c r="F645" i="1"/>
  <c r="F646" i="1"/>
  <c r="F650" i="1"/>
  <c r="F652" i="1"/>
  <c r="F655" i="1"/>
  <c r="F654" i="1"/>
  <c r="F656" i="1"/>
  <c r="F658" i="1"/>
  <c r="F657" i="1"/>
  <c r="F659" i="1"/>
  <c r="F661" i="1"/>
  <c r="F662" i="1"/>
  <c r="F666" i="1"/>
  <c r="F668" i="1"/>
  <c r="F669" i="1"/>
  <c r="F674" i="1"/>
  <c r="F675" i="1"/>
  <c r="F676" i="1"/>
  <c r="F678" i="1"/>
  <c r="F680" i="1"/>
  <c r="F681" i="1"/>
  <c r="F683" i="1"/>
  <c r="F687" i="1"/>
  <c r="F689" i="1"/>
  <c r="F690" i="1"/>
  <c r="F693" i="1"/>
  <c r="F702" i="1"/>
  <c r="F705" i="1"/>
  <c r="F706" i="1"/>
  <c r="F707" i="1"/>
  <c r="F65" i="1"/>
  <c r="F60" i="1"/>
  <c r="F62" i="1"/>
  <c r="F61" i="1"/>
  <c r="F66" i="1"/>
  <c r="F59" i="1"/>
  <c r="F64" i="1"/>
  <c r="F63" i="1"/>
  <c r="F709" i="1"/>
  <c r="F710" i="1"/>
  <c r="F713" i="1"/>
  <c r="F714" i="1"/>
  <c r="F715" i="1"/>
  <c r="F716" i="1"/>
  <c r="F718" i="1"/>
  <c r="F55" i="1"/>
  <c r="F719" i="1"/>
  <c r="F720" i="1"/>
  <c r="F721" i="1"/>
  <c r="F722" i="1"/>
  <c r="F728" i="1"/>
  <c r="F729" i="1"/>
  <c r="F731" i="1"/>
  <c r="F733" i="1"/>
  <c r="F734" i="1"/>
  <c r="F736" i="1"/>
  <c r="F739" i="1"/>
  <c r="F742" i="1"/>
  <c r="F741" i="1"/>
  <c r="F744" i="1"/>
  <c r="F746" i="1"/>
  <c r="F747" i="1"/>
  <c r="F748" i="1"/>
  <c r="F749" i="1"/>
  <c r="F750" i="1"/>
  <c r="F751" i="1"/>
  <c r="F758" i="1"/>
  <c r="F761" i="1"/>
  <c r="F762" i="1"/>
  <c r="F763" i="1"/>
  <c r="F764" i="1"/>
  <c r="F765" i="1"/>
  <c r="F767" i="1"/>
  <c r="F768" i="1"/>
  <c r="F769" i="1"/>
  <c r="F770" i="1"/>
  <c r="F773" i="1"/>
  <c r="F772" i="1"/>
  <c r="F774" i="1"/>
  <c r="F775" i="1"/>
  <c r="F782" i="1"/>
  <c r="F787" i="1"/>
  <c r="F788" i="1"/>
  <c r="F795" i="1"/>
  <c r="F799" i="1"/>
  <c r="F801" i="1"/>
  <c r="F802" i="1"/>
  <c r="F803" i="1"/>
  <c r="F805" i="1"/>
  <c r="F804" i="1"/>
  <c r="F806" i="1"/>
  <c r="F808" i="1"/>
  <c r="F809" i="1"/>
  <c r="F810" i="1"/>
  <c r="F56" i="1"/>
  <c r="F811" i="1"/>
  <c r="F812" i="1"/>
  <c r="F813" i="1"/>
  <c r="F4" i="1"/>
  <c r="B4" i="1"/>
  <c r="A4" i="1" l="1"/>
  <c r="A807" i="1"/>
  <c r="A542" i="1"/>
  <c r="A315" i="1"/>
  <c r="A6" i="1"/>
  <c r="A716" i="1"/>
  <c r="A732" i="1"/>
  <c r="A525" i="1"/>
  <c r="A342" i="1"/>
  <c r="A227" i="1"/>
  <c r="A145" i="1"/>
  <c r="A616" i="1"/>
  <c r="A343" i="1"/>
  <c r="A175" i="1"/>
  <c r="A770" i="1"/>
  <c r="A652" i="1"/>
  <c r="A603" i="1"/>
  <c r="A470" i="1"/>
  <c r="A374" i="1"/>
  <c r="A274" i="1"/>
  <c r="A785" i="1"/>
  <c r="A727" i="1"/>
  <c r="A673" i="1"/>
  <c r="A552" i="1"/>
  <c r="A452" i="1"/>
  <c r="A348" i="1"/>
  <c r="A271" i="1"/>
  <c r="A204" i="1"/>
  <c r="A123" i="1"/>
  <c r="A38" i="1"/>
  <c r="A804" i="1"/>
  <c r="A751" i="1"/>
  <c r="A722" i="1"/>
  <c r="A659" i="1"/>
  <c r="A643" i="1"/>
  <c r="A422" i="1"/>
  <c r="A201" i="1"/>
  <c r="A803" i="1"/>
  <c r="A680" i="1"/>
  <c r="A704" i="1"/>
  <c r="A584" i="1"/>
  <c r="A570" i="1"/>
  <c r="A436" i="1"/>
  <c r="A171" i="1"/>
  <c r="A772" i="1"/>
  <c r="A683" i="1"/>
  <c r="A784" i="1"/>
  <c r="A510" i="1"/>
  <c r="A261" i="1"/>
  <c r="A811" i="1"/>
  <c r="A60" i="1"/>
  <c r="A633" i="1"/>
  <c r="A604" i="1"/>
  <c r="A568" i="1"/>
  <c r="A533" i="1"/>
  <c r="A506" i="1"/>
  <c r="A475" i="1"/>
  <c r="A445" i="1"/>
  <c r="A419" i="1"/>
  <c r="A392" i="1"/>
  <c r="A371" i="1"/>
  <c r="A349" i="1"/>
  <c r="A319" i="1"/>
  <c r="A288" i="1"/>
  <c r="A263" i="1"/>
  <c r="A230" i="1"/>
  <c r="A198" i="1"/>
  <c r="A169" i="1"/>
  <c r="A149" i="1"/>
  <c r="A110" i="1"/>
  <c r="A83" i="1"/>
  <c r="A46" i="1"/>
  <c r="A15" i="1"/>
  <c r="A106" i="1"/>
  <c r="A98" i="1"/>
  <c r="A21" i="1"/>
  <c r="A414" i="1"/>
  <c r="A378" i="1"/>
  <c r="A269" i="1"/>
  <c r="A243" i="1"/>
  <c r="A331" i="1"/>
  <c r="A178" i="1"/>
  <c r="A632" i="1"/>
  <c r="A503" i="1"/>
  <c r="A557" i="1"/>
  <c r="A57" i="1"/>
  <c r="A663" i="1"/>
  <c r="A139" i="1"/>
  <c r="A660" i="1"/>
  <c r="A408" i="1"/>
  <c r="A789" i="1"/>
  <c r="A756" i="1"/>
  <c r="A499" i="1"/>
  <c r="A235" i="1"/>
  <c r="A795" i="1"/>
  <c r="A689" i="1"/>
  <c r="A692" i="1"/>
  <c r="A495" i="1"/>
  <c r="A306" i="1"/>
  <c r="A200" i="1"/>
  <c r="A796" i="1"/>
  <c r="A558" i="1"/>
  <c r="A298" i="1"/>
  <c r="A125" i="1"/>
  <c r="A736" i="1"/>
  <c r="A790" i="1"/>
  <c r="A556" i="1"/>
  <c r="A446" i="1"/>
  <c r="A361" i="1"/>
  <c r="A246" i="1"/>
  <c r="A780" i="1"/>
  <c r="A465" i="1"/>
  <c r="A653" i="1"/>
  <c r="A522" i="1"/>
  <c r="A424" i="1"/>
  <c r="A323" i="1"/>
  <c r="A257" i="1"/>
  <c r="A190" i="1"/>
  <c r="A129" i="1"/>
  <c r="A13" i="1"/>
  <c r="A787" i="1"/>
  <c r="A747" i="1"/>
  <c r="A714" i="1"/>
  <c r="A635" i="1"/>
  <c r="A586" i="1"/>
  <c r="A364" i="1"/>
  <c r="A120" i="1"/>
  <c r="A761" i="1"/>
  <c r="A662" i="1"/>
  <c r="A264" i="1"/>
  <c r="A488" i="1"/>
  <c r="A540" i="1"/>
  <c r="A416" i="1"/>
  <c r="A111" i="1"/>
  <c r="A55" i="1"/>
  <c r="A676" i="1"/>
  <c r="A723" i="1"/>
  <c r="A217" i="1"/>
  <c r="A775" i="1"/>
  <c r="A674" i="1"/>
  <c r="A627" i="1"/>
  <c r="A597" i="1"/>
  <c r="A560" i="1"/>
  <c r="A527" i="1"/>
  <c r="A496" i="1"/>
  <c r="A468" i="1"/>
  <c r="A441" i="1"/>
  <c r="A406" i="1"/>
  <c r="A388" i="1"/>
  <c r="A365" i="1"/>
  <c r="A341" i="1"/>
  <c r="A311" i="1"/>
  <c r="A284" i="1"/>
  <c r="A256" i="1"/>
  <c r="A222" i="1"/>
  <c r="A194" i="1"/>
  <c r="A164" i="1"/>
  <c r="A143" i="1"/>
  <c r="A103" i="1"/>
  <c r="A77" i="1"/>
  <c r="A41" i="1"/>
  <c r="A7" i="1"/>
  <c r="A121" i="1"/>
  <c r="A85" i="1"/>
  <c r="A31" i="1"/>
  <c r="A32" i="1"/>
  <c r="A740" i="1"/>
  <c r="A128" i="1"/>
  <c r="A730" i="1"/>
  <c r="A53" i="1"/>
  <c r="A670" i="1"/>
  <c r="A448" i="1"/>
  <c r="A146" i="1"/>
  <c r="A765" i="1"/>
  <c r="A644" i="1"/>
  <c r="A665" i="1"/>
  <c r="A456" i="1"/>
  <c r="A258" i="1"/>
  <c r="A181" i="1"/>
  <c r="A708" i="1"/>
  <c r="A489" i="1"/>
  <c r="A228" i="1"/>
  <c r="A29" i="1"/>
  <c r="A710" i="1"/>
  <c r="A752" i="1"/>
  <c r="A543" i="1"/>
  <c r="A430" i="1"/>
  <c r="A325" i="1"/>
  <c r="A216" i="1"/>
  <c r="A776" i="1"/>
  <c r="A701" i="1"/>
  <c r="A629" i="1"/>
  <c r="A494" i="1"/>
  <c r="A410" i="1"/>
  <c r="A302" i="1"/>
  <c r="A239" i="1"/>
  <c r="A180" i="1"/>
  <c r="A94" i="1"/>
  <c r="A813" i="1"/>
  <c r="A768" i="1"/>
  <c r="A742" i="1"/>
  <c r="A63" i="1"/>
  <c r="A778" i="1"/>
  <c r="A526" i="1"/>
  <c r="A282" i="1"/>
  <c r="A729" i="1"/>
  <c r="A800" i="1"/>
  <c r="A640" i="1"/>
  <c r="A611" i="1"/>
  <c r="A505" i="1"/>
  <c r="A336" i="1"/>
  <c r="A26" i="1"/>
  <c r="A61" i="1"/>
  <c r="A668" i="1"/>
  <c r="A696" i="1"/>
  <c r="A383" i="1"/>
  <c r="A127" i="1"/>
  <c r="A749" i="1"/>
  <c r="A658" i="1"/>
  <c r="A619" i="1"/>
  <c r="A585" i="1"/>
  <c r="A547" i="1"/>
  <c r="A520" i="1"/>
  <c r="A487" i="1"/>
  <c r="A463" i="1"/>
  <c r="A435" i="1"/>
  <c r="A401" i="1"/>
  <c r="A382" i="1"/>
  <c r="A358" i="1"/>
  <c r="A335" i="1"/>
  <c r="A305" i="1"/>
  <c r="A279" i="1"/>
  <c r="A54" i="1"/>
  <c r="A212" i="1"/>
  <c r="A185" i="1"/>
  <c r="A160" i="1"/>
  <c r="A135" i="1"/>
  <c r="A97" i="1"/>
  <c r="A70" i="1"/>
  <c r="A35" i="1"/>
  <c r="A453" i="1"/>
  <c r="A118" i="1"/>
  <c r="A51" i="1"/>
  <c r="A314" i="1"/>
  <c r="A86" i="1"/>
  <c r="A794" i="1"/>
  <c r="A682" i="1"/>
  <c r="A511" i="1"/>
  <c r="A595" i="1"/>
  <c r="A573" i="1"/>
  <c r="A754" i="1"/>
  <c r="A450" i="1"/>
  <c r="A507" i="1"/>
  <c r="A694" i="1"/>
  <c r="A100" i="1"/>
  <c r="A593" i="1"/>
  <c r="A413" i="1"/>
  <c r="A88" i="1"/>
  <c r="A744" i="1"/>
  <c r="A781" i="1"/>
  <c r="A592" i="1"/>
  <c r="A412" i="1"/>
  <c r="A232" i="1"/>
  <c r="A172" i="1"/>
  <c r="A679" i="1"/>
  <c r="A433" i="1"/>
  <c r="A186" i="1"/>
  <c r="A808" i="1"/>
  <c r="A705" i="1"/>
  <c r="A703" i="1"/>
  <c r="A508" i="1"/>
  <c r="A420" i="1"/>
  <c r="A299" i="1"/>
  <c r="A798" i="1"/>
  <c r="A753" i="1"/>
  <c r="A688" i="1"/>
  <c r="A590" i="1"/>
  <c r="A469" i="1"/>
  <c r="A370" i="1"/>
  <c r="A293" i="1"/>
  <c r="A133" i="1"/>
  <c r="A80" i="1"/>
  <c r="A810" i="1"/>
  <c r="A763" i="1"/>
  <c r="A733" i="1"/>
  <c r="A707" i="1"/>
  <c r="A735" i="1"/>
  <c r="A474" i="1"/>
  <c r="A248" i="1"/>
  <c r="A23" i="1"/>
  <c r="A59" i="1"/>
  <c r="A777" i="1"/>
  <c r="A612" i="1"/>
  <c r="A600" i="1"/>
  <c r="A483" i="1"/>
  <c r="A226" i="1"/>
  <c r="A801" i="1"/>
  <c r="A693" i="1"/>
  <c r="A654" i="1"/>
  <c r="A608" i="1"/>
  <c r="A328" i="1"/>
  <c r="A71" i="1"/>
  <c r="A720" i="1"/>
  <c r="A638" i="1"/>
  <c r="A613" i="1"/>
  <c r="A578" i="1"/>
  <c r="A538" i="1"/>
  <c r="A514" i="1"/>
  <c r="A479" i="1"/>
  <c r="A457" i="1"/>
  <c r="A427" i="1"/>
  <c r="A396" i="1"/>
  <c r="A377" i="1"/>
  <c r="A354" i="1"/>
  <c r="A327" i="1"/>
  <c r="A296" i="1"/>
  <c r="A273" i="1"/>
  <c r="A242" i="1"/>
  <c r="A208" i="1"/>
  <c r="A177" i="1"/>
  <c r="A154" i="1"/>
  <c r="A117" i="1"/>
  <c r="A92" i="1"/>
  <c r="A50" i="1"/>
  <c r="A22" i="1"/>
  <c r="A214" i="1"/>
  <c r="A116" i="1"/>
  <c r="A27" i="1"/>
  <c r="A605" i="1"/>
  <c r="A667" i="1"/>
  <c r="A574" i="1"/>
  <c r="A571" i="1"/>
  <c r="A582" i="1"/>
  <c r="A519" i="1"/>
  <c r="A745" i="1"/>
  <c r="A698" i="1"/>
  <c r="A544" i="1"/>
  <c r="A432" i="1"/>
  <c r="A270" i="1"/>
  <c r="A387" i="1"/>
  <c r="A19" i="1"/>
  <c r="A563" i="1"/>
  <c r="A265" i="1"/>
  <c r="A743" i="1"/>
  <c r="A620" i="1"/>
  <c r="A555" i="1"/>
  <c r="A141" i="1"/>
  <c r="A691" i="1"/>
  <c r="A458" i="1"/>
  <c r="A40" i="1"/>
  <c r="A409" i="1"/>
  <c r="A651" i="1"/>
  <c r="A572" i="1"/>
  <c r="A717" i="1"/>
  <c r="A303" i="1"/>
  <c r="A738" i="1"/>
  <c r="A240" i="1"/>
  <c r="A602" i="1"/>
  <c r="A9" i="1"/>
  <c r="A760" i="1"/>
  <c r="A79" i="1"/>
  <c r="A482" i="1"/>
  <c r="A684" i="1"/>
  <c r="A56" i="1"/>
  <c r="A774" i="1"/>
  <c r="A748" i="1"/>
  <c r="A719" i="1"/>
  <c r="A65" i="1"/>
  <c r="A669" i="1"/>
  <c r="A641" i="1"/>
  <c r="A617" i="1"/>
  <c r="A583" i="1"/>
  <c r="A546" i="1"/>
  <c r="A518" i="1"/>
  <c r="A485" i="1"/>
  <c r="A462" i="1"/>
  <c r="A431" i="1"/>
  <c r="A400" i="1"/>
  <c r="A381" i="1"/>
  <c r="A357" i="1"/>
  <c r="A334" i="1"/>
  <c r="A304" i="1"/>
  <c r="A277" i="1"/>
  <c r="A247" i="1"/>
  <c r="A211" i="1"/>
  <c r="A184" i="1"/>
  <c r="A159" i="1"/>
  <c r="A134" i="1"/>
  <c r="A96" i="1"/>
  <c r="A69" i="1"/>
  <c r="A34" i="1"/>
  <c r="A437" i="1"/>
  <c r="A623" i="1"/>
  <c r="A589" i="1"/>
  <c r="A551" i="1"/>
  <c r="A523" i="1"/>
  <c r="A492" i="1"/>
  <c r="A466" i="1"/>
  <c r="A439" i="1"/>
  <c r="A404" i="1"/>
  <c r="A385" i="1"/>
  <c r="A360" i="1"/>
  <c r="A339" i="1"/>
  <c r="A309" i="1"/>
  <c r="A281" i="1"/>
  <c r="A252" i="1"/>
  <c r="A219" i="1"/>
  <c r="A191" i="1"/>
  <c r="A162" i="1"/>
  <c r="A138" i="1"/>
  <c r="A99" i="1"/>
  <c r="A74" i="1"/>
  <c r="A37" i="1"/>
  <c r="A664" i="1"/>
  <c r="A646" i="1"/>
  <c r="A779" i="1"/>
  <c r="A711" i="1"/>
  <c r="A649" i="1"/>
  <c r="A587" i="1"/>
  <c r="A516" i="1"/>
  <c r="A461" i="1"/>
  <c r="A415" i="1"/>
  <c r="A329" i="1"/>
  <c r="A262" i="1"/>
  <c r="A218" i="1"/>
  <c r="A170" i="1"/>
  <c r="A107" i="1"/>
  <c r="A25" i="1"/>
  <c r="A805" i="1"/>
  <c r="A767" i="1"/>
  <c r="A739" i="1"/>
  <c r="A713" i="1"/>
  <c r="A690" i="1"/>
  <c r="A657" i="1"/>
  <c r="A634" i="1"/>
  <c r="A606" i="1"/>
  <c r="A569" i="1"/>
  <c r="A534" i="1"/>
  <c r="A509" i="1"/>
  <c r="A476" i="1"/>
  <c r="A447" i="1"/>
  <c r="A421" i="1"/>
  <c r="A393" i="1"/>
  <c r="A373" i="1"/>
  <c r="A350" i="1"/>
  <c r="A320" i="1"/>
  <c r="A289" i="1"/>
  <c r="A266" i="1"/>
  <c r="A234" i="1"/>
  <c r="A199" i="1"/>
  <c r="A173" i="1"/>
  <c r="A150" i="1"/>
  <c r="A113" i="1"/>
  <c r="A84" i="1"/>
  <c r="A47" i="1"/>
  <c r="A16" i="1"/>
  <c r="A126" i="1"/>
  <c r="A766" i="1"/>
  <c r="A43" i="1"/>
  <c r="A333" i="1"/>
  <c r="A759" i="1"/>
  <c r="A233" i="1"/>
  <c r="A755" i="1"/>
  <c r="A771" i="1"/>
  <c r="A292" i="1"/>
  <c r="A793" i="1"/>
  <c r="A90" i="1"/>
  <c r="A786" i="1"/>
  <c r="A237" i="1"/>
  <c r="A725" i="1"/>
  <c r="A791" i="1"/>
  <c r="A326" i="1"/>
  <c r="A685" i="1"/>
  <c r="A712" i="1"/>
  <c r="A699" i="1"/>
  <c r="A647" i="1"/>
  <c r="A639" i="1"/>
  <c r="A566" i="1"/>
  <c r="A8" i="1"/>
  <c r="A697" i="1"/>
  <c r="A591" i="1"/>
  <c r="A18" i="1"/>
  <c r="A806" i="1"/>
  <c r="A769" i="1"/>
  <c r="A741" i="1"/>
  <c r="A715" i="1"/>
  <c r="A702" i="1"/>
  <c r="A661" i="1"/>
  <c r="A636" i="1"/>
  <c r="A609" i="1"/>
  <c r="A577" i="1"/>
  <c r="A537" i="1"/>
  <c r="A513" i="1"/>
  <c r="A478" i="1"/>
  <c r="A455" i="1"/>
  <c r="A426" i="1"/>
  <c r="A395" i="1"/>
  <c r="A376" i="1"/>
  <c r="A352" i="1"/>
  <c r="A322" i="1"/>
  <c r="A294" i="1"/>
  <c r="A272" i="1"/>
  <c r="A241" i="1"/>
  <c r="A206" i="1"/>
  <c r="A176" i="1"/>
  <c r="A153" i="1"/>
  <c r="A115" i="1"/>
  <c r="A89" i="1"/>
  <c r="A49" i="1"/>
  <c r="A20" i="1"/>
  <c r="A193" i="1"/>
  <c r="A615" i="1"/>
  <c r="A581" i="1"/>
  <c r="A545" i="1"/>
  <c r="A58" i="1"/>
  <c r="A484" i="1"/>
  <c r="A460" i="1"/>
  <c r="A429" i="1"/>
  <c r="A399" i="1"/>
  <c r="A380" i="1"/>
  <c r="A356" i="1"/>
  <c r="A332" i="1"/>
  <c r="A300" i="1"/>
  <c r="A276" i="1"/>
  <c r="A245" i="1"/>
  <c r="A210" i="1"/>
  <c r="A183" i="1"/>
  <c r="A157" i="1"/>
  <c r="A132" i="1"/>
  <c r="A95" i="1"/>
  <c r="A68" i="1"/>
  <c r="A30" i="1"/>
  <c r="A363" i="1"/>
  <c r="A642" i="1"/>
  <c r="A757" i="1"/>
  <c r="A700" i="1"/>
  <c r="A624" i="1"/>
  <c r="A561" i="1"/>
  <c r="A504" i="1"/>
  <c r="A451" i="1"/>
  <c r="A398" i="1"/>
  <c r="A316" i="1"/>
  <c r="A250" i="1"/>
  <c r="A205" i="1"/>
  <c r="A130" i="1"/>
  <c r="A91" i="1"/>
  <c r="A10" i="1"/>
  <c r="A799" i="1"/>
  <c r="A762" i="1"/>
  <c r="A731" i="1"/>
  <c r="A64" i="1"/>
  <c r="A681" i="1"/>
  <c r="A655" i="1"/>
  <c r="A628" i="1"/>
  <c r="A598" i="1"/>
  <c r="A564" i="1"/>
  <c r="A528" i="1"/>
  <c r="A500" i="1"/>
  <c r="A471" i="1"/>
  <c r="A442" i="1"/>
  <c r="A407" i="1"/>
  <c r="A389" i="1"/>
  <c r="A366" i="1"/>
  <c r="A344" i="1"/>
  <c r="A312" i="1"/>
  <c r="A285" i="1"/>
  <c r="A259" i="1"/>
  <c r="A223" i="1"/>
  <c r="A195" i="1"/>
  <c r="A165" i="1"/>
  <c r="A144" i="1"/>
  <c r="A104" i="1"/>
  <c r="A78" i="1"/>
  <c r="A42" i="1"/>
  <c r="A11" i="1"/>
  <c r="A254" i="1"/>
  <c r="A156" i="1"/>
  <c r="A515" i="1"/>
  <c r="A338" i="1"/>
  <c r="A403" i="1"/>
  <c r="A576" i="1"/>
  <c r="A618" i="1"/>
  <c r="A539" i="1"/>
  <c r="A532" i="1"/>
  <c r="A562" i="1"/>
  <c r="A76" i="1"/>
  <c r="A168" i="1"/>
  <c r="A112" i="1"/>
  <c r="A792" i="1"/>
  <c r="A554" i="1"/>
  <c r="A549" i="1"/>
  <c r="A497" i="1"/>
  <c r="A454" i="1"/>
  <c r="A535" i="1"/>
  <c r="A278" i="1"/>
  <c r="A353" i="1"/>
  <c r="A580" i="1"/>
  <c r="A677" i="1"/>
  <c r="A498" i="1"/>
  <c r="A5" i="1"/>
  <c r="A255" i="1"/>
  <c r="A802" i="1"/>
  <c r="A764" i="1"/>
  <c r="A734" i="1"/>
  <c r="A709" i="1"/>
  <c r="A687" i="1"/>
  <c r="A656" i="1"/>
  <c r="A631" i="1"/>
  <c r="A601" i="1"/>
  <c r="A567" i="1"/>
  <c r="A530" i="1"/>
  <c r="A502" i="1"/>
  <c r="A473" i="1"/>
  <c r="A444" i="1"/>
  <c r="A418" i="1"/>
  <c r="A391" i="1"/>
  <c r="A368" i="1"/>
  <c r="A347" i="1"/>
  <c r="A318" i="1"/>
  <c r="A287" i="1"/>
  <c r="A52" i="1"/>
  <c r="A225" i="1"/>
  <c r="A197" i="1"/>
  <c r="A167" i="1"/>
  <c r="A148" i="1"/>
  <c r="A109" i="1"/>
  <c r="A82" i="1"/>
  <c r="A45" i="1"/>
  <c r="A14" i="1"/>
  <c r="A105" i="1"/>
  <c r="A607" i="1"/>
  <c r="A575" i="1"/>
  <c r="A536" i="1"/>
  <c r="A512" i="1"/>
  <c r="A477" i="1"/>
  <c r="A449" i="1"/>
  <c r="A425" i="1"/>
  <c r="A394" i="1"/>
  <c r="A375" i="1"/>
  <c r="A351" i="1"/>
  <c r="A321" i="1"/>
  <c r="A290" i="1"/>
  <c r="A267" i="1"/>
  <c r="A236" i="1"/>
  <c r="A203" i="1"/>
  <c r="A174" i="1"/>
  <c r="A152" i="1"/>
  <c r="A114" i="1"/>
  <c r="A87" i="1"/>
  <c r="A48" i="1"/>
  <c r="A17" i="1"/>
  <c r="A797" i="1"/>
  <c r="A737" i="1"/>
  <c r="A686" i="1"/>
  <c r="A610" i="1"/>
  <c r="A550" i="1"/>
  <c r="A490" i="1"/>
  <c r="A434" i="1"/>
  <c r="A369" i="1"/>
  <c r="A301" i="1"/>
  <c r="A238" i="1"/>
  <c r="A187" i="1"/>
  <c r="A122" i="1"/>
  <c r="A73" i="1"/>
  <c r="A812" i="1"/>
  <c r="A782" i="1"/>
  <c r="A750" i="1"/>
  <c r="A721" i="1"/>
  <c r="A62" i="1"/>
  <c r="A675" i="1"/>
  <c r="A645" i="1"/>
  <c r="A621" i="1"/>
  <c r="A588" i="1"/>
  <c r="A548" i="1"/>
  <c r="A521" i="1"/>
  <c r="A491" i="1"/>
  <c r="A464" i="1"/>
  <c r="A438" i="1"/>
  <c r="A402" i="1"/>
  <c r="A384" i="1"/>
  <c r="A359" i="1"/>
  <c r="A337" i="1"/>
  <c r="A308" i="1"/>
  <c r="A280" i="1"/>
  <c r="A249" i="1"/>
  <c r="A213" i="1"/>
  <c r="A188" i="1"/>
  <c r="A161" i="1"/>
  <c r="A137" i="1"/>
  <c r="A101" i="1"/>
  <c r="A72" i="1"/>
  <c r="A36" i="1"/>
  <c r="A648" i="1"/>
  <c r="A215" i="1"/>
  <c r="A724" i="1"/>
  <c r="A486" i="1"/>
  <c r="A559" i="1"/>
  <c r="A307" i="1"/>
  <c r="A251" i="1"/>
  <c r="A229" i="1"/>
  <c r="A189" i="1"/>
  <c r="A268" i="1"/>
  <c r="A124" i="1"/>
  <c r="A158" i="1"/>
  <c r="A220" i="1"/>
  <c r="A622" i="1"/>
  <c r="A231" i="1"/>
  <c r="A202" i="1"/>
  <c r="A136" i="1"/>
  <c r="A151" i="1"/>
  <c r="A207" i="1"/>
  <c r="A142" i="1"/>
  <c r="A695" i="1"/>
  <c r="A313" i="1"/>
  <c r="A417" i="1"/>
  <c r="A372" i="1"/>
  <c r="A295" i="1"/>
  <c r="A626" i="1"/>
  <c r="A788" i="1"/>
  <c r="A758" i="1"/>
  <c r="A728" i="1"/>
  <c r="A66" i="1"/>
  <c r="A678" i="1"/>
  <c r="A650" i="1"/>
  <c r="A625" i="1"/>
  <c r="A594" i="1"/>
  <c r="A553" i="1"/>
  <c r="A524" i="1"/>
  <c r="A493" i="1"/>
  <c r="A467" i="1"/>
  <c r="A440" i="1"/>
  <c r="A405" i="1"/>
  <c r="A386" i="1"/>
  <c r="A362" i="1"/>
  <c r="A340" i="1"/>
  <c r="A310" i="1"/>
  <c r="A283" i="1"/>
  <c r="A253" i="1"/>
  <c r="A221" i="1"/>
  <c r="A192" i="1"/>
  <c r="A163" i="1"/>
  <c r="A140" i="1"/>
  <c r="A102" i="1"/>
  <c r="A75" i="1"/>
  <c r="A39" i="1"/>
  <c r="A671" i="1"/>
  <c r="A630" i="1"/>
  <c r="A599" i="1"/>
  <c r="A565" i="1"/>
  <c r="A529" i="1"/>
  <c r="A501" i="1"/>
  <c r="A472" i="1"/>
  <c r="A443" i="1"/>
  <c r="A411" i="1"/>
  <c r="A390" i="1"/>
  <c r="A367" i="1"/>
  <c r="A345" i="1"/>
  <c r="A317" i="1"/>
  <c r="A286" i="1"/>
  <c r="A260" i="1"/>
  <c r="A224" i="1"/>
  <c r="A196" i="1"/>
  <c r="A166" i="1"/>
  <c r="A147" i="1"/>
  <c r="A108" i="1"/>
  <c r="A81" i="1"/>
  <c r="A44" i="1"/>
  <c r="A12" i="1"/>
  <c r="A33" i="1"/>
  <c r="A783" i="1"/>
  <c r="A726" i="1"/>
  <c r="A672" i="1"/>
  <c r="A596" i="1"/>
  <c r="A531" i="1"/>
  <c r="A481" i="1"/>
  <c r="A423" i="1"/>
  <c r="A346" i="1"/>
  <c r="A291" i="1"/>
  <c r="A179" i="1"/>
  <c r="A119" i="1"/>
  <c r="A28" i="1"/>
  <c r="A809" i="1"/>
  <c r="A773" i="1"/>
  <c r="A746" i="1"/>
  <c r="A718" i="1"/>
  <c r="A706" i="1"/>
  <c r="A666" i="1"/>
  <c r="A637" i="1"/>
  <c r="A614" i="1"/>
  <c r="A579" i="1"/>
  <c r="A541" i="1"/>
  <c r="A517" i="1"/>
  <c r="A480" i="1"/>
  <c r="A459" i="1"/>
  <c r="A428" i="1"/>
  <c r="A397" i="1"/>
  <c r="A379" i="1"/>
  <c r="A355" i="1"/>
  <c r="A330" i="1"/>
  <c r="A297" i="1"/>
  <c r="A275" i="1"/>
  <c r="A244" i="1"/>
  <c r="A209" i="1"/>
  <c r="A182" i="1"/>
  <c r="A155" i="1"/>
  <c r="A131" i="1"/>
  <c r="A93" i="1"/>
  <c r="A67" i="1"/>
  <c r="A24" i="1"/>
  <c r="A324" i="1"/>
  <c r="C20" i="5" l="1"/>
  <c r="E8" i="5"/>
  <c r="B89" i="5"/>
  <c r="F50" i="5"/>
  <c r="F88" i="5"/>
  <c r="F68" i="5"/>
  <c r="C32" i="5"/>
  <c r="E43" i="5"/>
  <c r="B43" i="5"/>
  <c r="C9" i="5"/>
  <c r="B77" i="5"/>
  <c r="B22" i="5"/>
  <c r="F91" i="5"/>
  <c r="C75" i="5"/>
  <c r="C77" i="5"/>
  <c r="B5" i="5"/>
  <c r="B26" i="5"/>
  <c r="B44" i="5"/>
  <c r="F19" i="5"/>
  <c r="E71" i="5"/>
  <c r="B38" i="5"/>
  <c r="F65" i="5"/>
  <c r="E95" i="5"/>
  <c r="B83" i="5"/>
  <c r="C74" i="5"/>
  <c r="E79" i="5"/>
  <c r="E49" i="5"/>
  <c r="C25" i="5"/>
  <c r="F27" i="5"/>
  <c r="E41" i="5"/>
  <c r="C12" i="5"/>
  <c r="E83" i="5"/>
  <c r="C21" i="5"/>
  <c r="C51" i="5"/>
  <c r="C50" i="5"/>
  <c r="F67" i="5"/>
  <c r="C76" i="5"/>
  <c r="C11" i="5"/>
  <c r="E19" i="5"/>
  <c r="C27" i="5"/>
  <c r="F79" i="5"/>
  <c r="F75" i="5"/>
  <c r="C46" i="5"/>
  <c r="E67" i="5"/>
  <c r="E89" i="5"/>
  <c r="C92" i="5"/>
  <c r="C4" i="5"/>
  <c r="E74" i="5"/>
  <c r="C37" i="5"/>
  <c r="C60" i="5"/>
  <c r="B58" i="5"/>
  <c r="B6" i="5"/>
  <c r="B19" i="5"/>
  <c r="B66" i="5"/>
  <c r="B12" i="5"/>
  <c r="D12" i="5" s="1"/>
  <c r="C97" i="5"/>
  <c r="C72" i="5"/>
  <c r="E85" i="5"/>
  <c r="C8" i="5"/>
  <c r="E20" i="5"/>
  <c r="C53" i="5"/>
  <c r="C69" i="5"/>
  <c r="F12" i="5"/>
  <c r="F87" i="5"/>
  <c r="E102" i="5"/>
  <c r="F59" i="5"/>
  <c r="B75" i="5"/>
  <c r="D75" i="5" s="1"/>
  <c r="E53" i="5"/>
  <c r="E94" i="5"/>
  <c r="C18" i="5"/>
  <c r="E44" i="5"/>
  <c r="B80" i="5"/>
  <c r="F32" i="5"/>
  <c r="F56" i="5"/>
  <c r="E88" i="5"/>
  <c r="B85" i="5"/>
  <c r="E81" i="5"/>
  <c r="F11" i="5"/>
  <c r="E9" i="5"/>
  <c r="F41" i="5"/>
  <c r="B30" i="5"/>
  <c r="C101" i="5"/>
  <c r="F82" i="5"/>
  <c r="C98" i="5"/>
  <c r="E86" i="5"/>
  <c r="F46" i="5"/>
  <c r="B13" i="5"/>
  <c r="E92" i="5"/>
  <c r="C52" i="5"/>
  <c r="C96" i="5"/>
  <c r="B18" i="5"/>
  <c r="C78" i="5"/>
  <c r="C34" i="5"/>
  <c r="B14" i="5"/>
  <c r="C88" i="5"/>
  <c r="B28" i="5"/>
  <c r="B101" i="5"/>
  <c r="F7" i="5"/>
  <c r="B59" i="5"/>
  <c r="F101" i="5"/>
  <c r="F81" i="5"/>
  <c r="E5" i="5"/>
  <c r="E4" i="5"/>
  <c r="F36" i="5"/>
  <c r="C29" i="5"/>
  <c r="E65" i="5"/>
  <c r="B82" i="5"/>
  <c r="B23" i="5"/>
  <c r="E84" i="5"/>
  <c r="E46" i="5"/>
  <c r="B92" i="5"/>
  <c r="F53" i="5"/>
  <c r="C99" i="5"/>
  <c r="B94" i="5"/>
  <c r="F103" i="5"/>
  <c r="E23" i="5"/>
  <c r="C83" i="5"/>
  <c r="C23" i="5"/>
  <c r="F16" i="5"/>
  <c r="F43" i="5"/>
  <c r="B99" i="5"/>
  <c r="F39" i="5"/>
  <c r="B55" i="5"/>
  <c r="B95" i="5"/>
  <c r="E13" i="5"/>
  <c r="E69" i="5"/>
  <c r="F85" i="5"/>
  <c r="E93" i="5"/>
  <c r="B45" i="5"/>
  <c r="E39" i="5"/>
  <c r="F63" i="5"/>
  <c r="E59" i="5"/>
  <c r="F92" i="5"/>
  <c r="E70" i="5"/>
  <c r="E45" i="5"/>
  <c r="B65" i="5"/>
  <c r="C79" i="5"/>
  <c r="C13" i="5"/>
  <c r="B79" i="5"/>
  <c r="F64" i="5"/>
  <c r="C43" i="5"/>
  <c r="D43" i="5" s="1"/>
  <c r="E62" i="5"/>
  <c r="E78" i="5"/>
  <c r="F10" i="5"/>
  <c r="C5" i="5"/>
  <c r="E37" i="5"/>
  <c r="F23" i="5"/>
  <c r="B68" i="5"/>
  <c r="E11" i="5"/>
  <c r="F71" i="5"/>
  <c r="F60" i="5"/>
  <c r="F96" i="5"/>
  <c r="F8" i="5"/>
  <c r="F31" i="5"/>
  <c r="B52" i="5"/>
  <c r="B37" i="5"/>
  <c r="D37" i="5" s="1"/>
  <c r="B32" i="5"/>
  <c r="C57" i="5"/>
  <c r="E17" i="5"/>
  <c r="B91" i="5"/>
  <c r="E82" i="5"/>
  <c r="F33" i="5"/>
  <c r="E100" i="5"/>
  <c r="B25" i="5"/>
  <c r="F22" i="5"/>
  <c r="F40" i="5"/>
  <c r="C38" i="5"/>
  <c r="D38" i="5" s="1"/>
  <c r="B70" i="5"/>
  <c r="B34" i="5"/>
  <c r="D34" i="5" s="1"/>
  <c r="C22" i="5"/>
  <c r="E42" i="5"/>
  <c r="B93" i="5"/>
  <c r="E98" i="5"/>
  <c r="F70" i="5"/>
  <c r="E68" i="5"/>
  <c r="B86" i="5"/>
  <c r="B48" i="5"/>
  <c r="F90" i="5"/>
  <c r="B4" i="5"/>
  <c r="D4" i="5" s="1"/>
  <c r="C7" i="5"/>
  <c r="B16" i="5"/>
  <c r="F77" i="5"/>
  <c r="B42" i="5"/>
  <c r="E87" i="5"/>
  <c r="E56" i="5"/>
  <c r="E27" i="5"/>
  <c r="E90" i="5"/>
  <c r="C95" i="5"/>
  <c r="D95" i="5" s="1"/>
  <c r="C58" i="5"/>
  <c r="D58" i="5" s="1"/>
  <c r="F74" i="5"/>
  <c r="E31" i="5"/>
  <c r="C82" i="5"/>
  <c r="B27" i="5"/>
  <c r="E77" i="5"/>
  <c r="E51" i="5"/>
  <c r="C49" i="5"/>
  <c r="C67" i="5"/>
  <c r="E18" i="5"/>
  <c r="B57" i="5"/>
  <c r="F57" i="5"/>
  <c r="B33" i="5"/>
  <c r="E96" i="5"/>
  <c r="C90" i="5"/>
  <c r="B31" i="5"/>
  <c r="B72" i="5"/>
  <c r="D72" i="5" s="1"/>
  <c r="F72" i="5"/>
  <c r="E63" i="5"/>
  <c r="B100" i="5"/>
  <c r="F4" i="5"/>
  <c r="B29" i="5"/>
  <c r="E64" i="5"/>
  <c r="B36" i="5"/>
  <c r="E72" i="5"/>
  <c r="F24" i="5"/>
  <c r="B56" i="5"/>
  <c r="C24" i="5"/>
  <c r="F93" i="5"/>
  <c r="E103" i="5"/>
  <c r="E97" i="5"/>
  <c r="F55" i="5"/>
  <c r="B69" i="5"/>
  <c r="D69" i="5" s="1"/>
  <c r="E34" i="5"/>
  <c r="C59" i="5"/>
  <c r="E47" i="5"/>
  <c r="B78" i="5"/>
  <c r="B76" i="5"/>
  <c r="C54" i="5"/>
  <c r="B102" i="5"/>
  <c r="E33" i="5"/>
  <c r="E58" i="5"/>
  <c r="C103" i="5"/>
  <c r="B21" i="5"/>
  <c r="D21" i="5" s="1"/>
  <c r="B103" i="5"/>
  <c r="C71" i="5"/>
  <c r="C86" i="5"/>
  <c r="F48" i="5"/>
  <c r="F58" i="5"/>
  <c r="C102" i="5"/>
  <c r="C40" i="5"/>
  <c r="B8" i="5"/>
  <c r="D8" i="5" s="1"/>
  <c r="F78" i="5"/>
  <c r="F35" i="5"/>
  <c r="E15" i="5"/>
  <c r="C35" i="5"/>
  <c r="E66" i="5"/>
  <c r="E30" i="5"/>
  <c r="C45" i="5"/>
  <c r="E22" i="5"/>
  <c r="B47" i="5"/>
  <c r="B39" i="5"/>
  <c r="F100" i="5"/>
  <c r="E80" i="5"/>
  <c r="F17" i="5"/>
  <c r="C36" i="5"/>
  <c r="B10" i="5"/>
  <c r="B9" i="5"/>
  <c r="D9" i="5" s="1"/>
  <c r="B7" i="5"/>
  <c r="E99" i="5"/>
  <c r="C15" i="5"/>
  <c r="F45" i="5"/>
  <c r="C87" i="5"/>
  <c r="F69" i="5"/>
  <c r="E91" i="5"/>
  <c r="C85" i="5"/>
  <c r="D85" i="5" s="1"/>
  <c r="B71" i="5"/>
  <c r="B64" i="5"/>
  <c r="E40" i="5"/>
  <c r="E38" i="5"/>
  <c r="F102" i="5"/>
  <c r="F49" i="5"/>
  <c r="C39" i="5"/>
  <c r="C100" i="5"/>
  <c r="D100" i="5" s="1"/>
  <c r="C17" i="5"/>
  <c r="E7" i="5"/>
  <c r="E28" i="5"/>
  <c r="B74" i="5"/>
  <c r="D74" i="5" s="1"/>
  <c r="F83" i="5"/>
  <c r="F26" i="5"/>
  <c r="E57" i="5"/>
  <c r="F99" i="5"/>
  <c r="E101" i="5"/>
  <c r="F44" i="5"/>
  <c r="B67" i="5"/>
  <c r="F37" i="5"/>
  <c r="B46" i="5"/>
  <c r="D46" i="5" s="1"/>
  <c r="B63" i="5"/>
  <c r="F97" i="5"/>
  <c r="F30" i="5"/>
  <c r="F5" i="5"/>
  <c r="F15" i="5"/>
  <c r="B84" i="5"/>
  <c r="F66" i="5"/>
  <c r="F29" i="5"/>
  <c r="C64" i="5"/>
  <c r="F18" i="5"/>
  <c r="F21" i="5"/>
  <c r="F38" i="5"/>
  <c r="F95" i="5"/>
  <c r="C94" i="5"/>
  <c r="D94" i="5" s="1"/>
  <c r="C73" i="5"/>
  <c r="F98" i="5"/>
  <c r="E14" i="5"/>
  <c r="E48" i="5"/>
  <c r="C16" i="5"/>
  <c r="E25" i="5"/>
  <c r="B11" i="5"/>
  <c r="D11" i="5" s="1"/>
  <c r="F6" i="5"/>
  <c r="F28" i="5"/>
  <c r="C70" i="5"/>
  <c r="C56" i="5"/>
  <c r="F52" i="5"/>
  <c r="E60" i="5"/>
  <c r="B60" i="5"/>
  <c r="D60" i="5" s="1"/>
  <c r="B24" i="5"/>
  <c r="C14" i="5"/>
  <c r="D14" i="5" s="1"/>
  <c r="F62" i="5"/>
  <c r="B81" i="5"/>
  <c r="C68" i="5"/>
  <c r="F73" i="5"/>
  <c r="E29" i="5"/>
  <c r="B96" i="5"/>
  <c r="D96" i="5" s="1"/>
  <c r="C44" i="5"/>
  <c r="D44" i="5" s="1"/>
  <c r="E73" i="5"/>
  <c r="C41" i="5"/>
  <c r="F76" i="5"/>
  <c r="B40" i="5"/>
  <c r="B49" i="5"/>
  <c r="E55" i="5"/>
  <c r="C93" i="5"/>
  <c r="C55" i="5"/>
  <c r="D55" i="5" s="1"/>
  <c r="C6" i="5"/>
  <c r="E10" i="5"/>
  <c r="F9" i="5"/>
  <c r="E6" i="5"/>
  <c r="C30" i="5"/>
  <c r="D30" i="5" s="1"/>
  <c r="F84" i="5"/>
  <c r="B62" i="5"/>
  <c r="C80" i="5"/>
  <c r="B41" i="5"/>
  <c r="C81" i="5"/>
  <c r="B20" i="5"/>
  <c r="D20" i="5" s="1"/>
  <c r="E26" i="5"/>
  <c r="E75" i="5"/>
  <c r="E32" i="5"/>
  <c r="F47" i="5"/>
  <c r="F25" i="5"/>
  <c r="C91" i="5"/>
  <c r="F54" i="5"/>
  <c r="F34" i="5"/>
  <c r="E52" i="5"/>
  <c r="E61" i="5"/>
  <c r="F86" i="5"/>
  <c r="B97" i="5"/>
  <c r="B98" i="5"/>
  <c r="E50" i="5"/>
  <c r="E24" i="5"/>
  <c r="C47" i="5"/>
  <c r="D47" i="5" s="1"/>
  <c r="C19" i="5"/>
  <c r="D19" i="5" s="1"/>
  <c r="C33" i="5"/>
  <c r="F42" i="5"/>
  <c r="E12" i="5"/>
  <c r="C10" i="5"/>
  <c r="F14" i="5"/>
  <c r="B61" i="5"/>
  <c r="C65" i="5"/>
  <c r="C28" i="5"/>
  <c r="C48" i="5"/>
  <c r="B35" i="5"/>
  <c r="B73" i="5"/>
  <c r="E54" i="5"/>
  <c r="E21" i="5"/>
  <c r="E16" i="5"/>
  <c r="C26" i="5"/>
  <c r="D26" i="5" s="1"/>
  <c r="B51" i="5"/>
  <c r="D51" i="5" s="1"/>
  <c r="C66" i="5"/>
  <c r="D66" i="5" s="1"/>
  <c r="B17" i="5"/>
  <c r="F13" i="5"/>
  <c r="B88" i="5"/>
  <c r="D88" i="5" s="1"/>
  <c r="C42" i="5"/>
  <c r="D42" i="5" s="1"/>
  <c r="B50" i="5"/>
  <c r="D50" i="5" s="1"/>
  <c r="B90" i="5"/>
  <c r="F94" i="5"/>
  <c r="F89" i="5"/>
  <c r="B87" i="5"/>
  <c r="C61" i="5"/>
  <c r="C63" i="5"/>
  <c r="D63" i="5" s="1"/>
  <c r="B54" i="5"/>
  <c r="D54" i="5" s="1"/>
  <c r="E35" i="5"/>
  <c r="E36" i="5"/>
  <c r="F20" i="5"/>
  <c r="C84" i="5"/>
  <c r="D84" i="5" s="1"/>
  <c r="B15" i="5"/>
  <c r="F51" i="5"/>
  <c r="F61" i="5"/>
  <c r="B53" i="5"/>
  <c r="D53" i="5" s="1"/>
  <c r="C89" i="5"/>
  <c r="D89" i="5" s="1"/>
  <c r="E76" i="5"/>
  <c r="C62" i="5"/>
  <c r="F80" i="5"/>
  <c r="C31" i="5"/>
  <c r="D31" i="5" s="1"/>
  <c r="D32" i="5"/>
  <c r="D92" i="5"/>
  <c r="D76" i="5"/>
  <c r="D13" i="5"/>
  <c r="D101" i="5"/>
  <c r="D99" i="5"/>
  <c r="D59" i="5"/>
  <c r="D77" i="5"/>
  <c r="D82" i="5" l="1"/>
  <c r="D102" i="5"/>
  <c r="D23" i="5"/>
  <c r="D36" i="5"/>
  <c r="D22" i="5"/>
  <c r="D70" i="5"/>
  <c r="D52" i="5"/>
  <c r="D57" i="5"/>
  <c r="D90" i="5"/>
  <c r="D71" i="5"/>
  <c r="D45" i="5"/>
  <c r="D29" i="5"/>
  <c r="D39" i="5"/>
  <c r="D7" i="5"/>
  <c r="D15" i="5"/>
  <c r="D103" i="5"/>
  <c r="D87" i="5"/>
  <c r="D17" i="5"/>
  <c r="D16" i="5"/>
  <c r="D33" i="5"/>
  <c r="D67" i="5"/>
  <c r="D48" i="5"/>
  <c r="D81" i="5"/>
  <c r="D10" i="5"/>
  <c r="D40" i="5"/>
  <c r="D56" i="5"/>
  <c r="D73" i="5"/>
  <c r="D86" i="5"/>
  <c r="D35" i="5"/>
  <c r="D24" i="5"/>
  <c r="D93" i="5"/>
  <c r="D68" i="5"/>
  <c r="D28" i="5"/>
  <c r="D78" i="5"/>
  <c r="D98" i="5"/>
  <c r="D80" i="5"/>
  <c r="D27" i="5"/>
  <c r="D25" i="5"/>
  <c r="D83" i="5"/>
  <c r="D5" i="5"/>
  <c r="D18" i="5"/>
  <c r="D49" i="5"/>
  <c r="D6" i="5"/>
  <c r="D91" i="5"/>
  <c r="D61" i="5"/>
  <c r="D65" i="5"/>
  <c r="D97" i="5"/>
  <c r="D79" i="5"/>
  <c r="D64" i="5"/>
  <c r="D62" i="5"/>
  <c r="D41" i="5"/>
</calcChain>
</file>

<file path=xl/connections.xml><?xml version="1.0" encoding="utf-8"?>
<connections xmlns="http://schemas.openxmlformats.org/spreadsheetml/2006/main">
  <connection id="1" name="Phase 1" type="6" refreshedVersion="6" background="1" saveData="1">
    <textPr codePage="65001" sourceFile="W:\pstpierr\Documents\Colleges\OVC\VetMed curriculum\Phase 1.csv" comma="1">
      <textFields count="8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Phase 2" type="6" refreshedVersion="6" background="1" saveData="1">
    <textPr codePage="65001" sourceFile="W:\pstpierr\Documents\Colleges\OVC\VetMed curriculum\Phase 2.csv" comma="1">
      <textFields count="8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Phase 3" type="6" refreshedVersion="6" background="1" saveData="1">
    <textPr codePage="65001" sourceFile="W:\pstpierr\Documents\Colleges\OVC\VetMed curriculum\Phase 3.csv" comma="1">
      <textFields count="8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<sst xmlns="http://schemas.openxmlformats.org/spreadsheetml/2006/main" count="3878" uniqueCount="2064">
  <si>
    <t>Title</t>
  </si>
  <si>
    <t>Year</t>
  </si>
  <si>
    <t>Raw URL</t>
  </si>
  <si>
    <t>URL</t>
  </si>
  <si>
    <t>2016 Downloads</t>
  </si>
  <si>
    <t>Publisher</t>
  </si>
  <si>
    <t>A Guide to Canine and Feline Orthopaedic Surgery, Fourth Edition</t>
  </si>
  <si>
    <t>http://onlinelibrary.wiley.com/book/10.1002/9780470699027</t>
  </si>
  <si>
    <t>Wiley</t>
  </si>
  <si>
    <t>http://onlinelibrary.wiley.com/book/10.1002/9781118922859</t>
  </si>
  <si>
    <t>Advances in Equine Laparoscopy</t>
  </si>
  <si>
    <t>http://onlinelibrary.wiley.com/book/10.1002/9781118704875</t>
  </si>
  <si>
    <t>Advances in Equine Upper Respiratory Surgery</t>
  </si>
  <si>
    <t>http://onlinelibrary.wiley.com/book/10.1002/9781118834183</t>
  </si>
  <si>
    <t>Advances in Intervertebral Disc Disease in Dogs and Cats</t>
  </si>
  <si>
    <t>http://onlinelibrary.wiley.com/book/10.1002/9781118940372</t>
  </si>
  <si>
    <t>Advances in Plant and Animal Boron Nutrition</t>
  </si>
  <si>
    <t>http://link.springer.com/openurl?genre=book&amp;isbn=978-1-4020-5381-8</t>
  </si>
  <si>
    <t>Springer</t>
  </si>
  <si>
    <t>Advances in Small Animal Total Joint Replacement</t>
  </si>
  <si>
    <t>http://onlinelibrary.wiley.com/book/10.1002/9781118704776</t>
  </si>
  <si>
    <t>Advances in Veterinary Dermatology, Volume 7</t>
  </si>
  <si>
    <t>http://onlinelibrary.wiley.com/book/10.1002/9781118644317</t>
  </si>
  <si>
    <t>Alternative Health Practices for Livestock</t>
  </si>
  <si>
    <t>http://onlinelibrary.wiley.com/book/10.1002/9780470384978</t>
  </si>
  <si>
    <t>http://onlinelibrary.wiley.com/book/10.1002/9780470690260</t>
  </si>
  <si>
    <t>Anaesthesia of Exotic Pets</t>
  </si>
  <si>
    <t>http://www.sciencedirect.com/science/book/9780702028885</t>
  </si>
  <si>
    <t>Elsevier</t>
  </si>
  <si>
    <t>Animal Abuse and Unlawful Killing</t>
  </si>
  <si>
    <t>http://www.sciencedirect.com/science/book/9780702028786</t>
  </si>
  <si>
    <t>Animal Cell Biotechnology: Methods and Protocols, vol 24</t>
  </si>
  <si>
    <t>http://link.springer.com/openurl?genre=book&amp;isbn=978-1-58829-660-3</t>
  </si>
  <si>
    <t>Animal Cell Biotechnology: Methods and Protocols, vol 8</t>
  </si>
  <si>
    <t>http://link.springer.com/openurl?genre=book&amp;isbn=978-0-89603-547-8</t>
  </si>
  <si>
    <t>Animal Coronaviruses</t>
  </si>
  <si>
    <t>http://link.springer.com/openurl?genre=book&amp;isbn=978-1-4939-3412-6</t>
  </si>
  <si>
    <t>Animal Disease Surveillance and Survey Systems: Methods and Applications</t>
  </si>
  <si>
    <t>http://onlinelibrary.wiley.com/book/10.1002/9780470344866</t>
  </si>
  <si>
    <t>Animal Endo-SiRNAs: Methods and Protocols</t>
  </si>
  <si>
    <t>http://link.springer.com/openurl?genre=book&amp;isbn=978-1-4939-0930-8</t>
  </si>
  <si>
    <t>Animal Influenza</t>
  </si>
  <si>
    <t>http://onlinelibrary.wiley.com/book/10.1002/9781118924341</t>
  </si>
  <si>
    <t>Animal Influenza Virus</t>
  </si>
  <si>
    <t>http://link.springer.com/openurl?genre=book&amp;isbn=978-1-4939-0757-1</t>
  </si>
  <si>
    <t>Animal Models in Cardiovascular Research</t>
  </si>
  <si>
    <t>http://link.springer.com/openurl?genre=book&amp;isbn=978-0-387-95961-0</t>
  </si>
  <si>
    <t>Animal Models in Diabetes Research</t>
  </si>
  <si>
    <t>http://link.springer.com/openurl?genre=book&amp;isbn=978-1-62703-067-0</t>
  </si>
  <si>
    <t>Animal Models of Behavior Genetics</t>
  </si>
  <si>
    <t>http://link.springer.com/openurl?genre=book&amp;isbn=978-1-4939-3775-2</t>
  </si>
  <si>
    <t>Animal Models of Drug Addiction</t>
  </si>
  <si>
    <t>http://link.springer.com/openurl?genre=book&amp;isbn=978-1-60761-933-8</t>
  </si>
  <si>
    <t>Animal Models of Neurological Disease, II</t>
  </si>
  <si>
    <t>http://link.springer.com/openurl?genre=book&amp;isbn=978-0-89603-211-8</t>
  </si>
  <si>
    <t>Animal Physiotherapy: Assessment, Treatment and Rehabilitation of Animals</t>
  </si>
  <si>
    <t>http://onlinelibrary.wiley.com/book/10.1002/9780470751183</t>
  </si>
  <si>
    <t>Animal Welfare in Veterinary Practice</t>
  </si>
  <si>
    <t>http://onlinelibrary.wiley.com/book/10.1002/9781118782958</t>
  </si>
  <si>
    <t>Animal Welfare: Limping Towards Eden: A Practical Approach to Redressing the Problem of Our Dominion Over the Animals</t>
  </si>
  <si>
    <t>http://onlinelibrary.wiley.com/book/10.1002/9780470751107</t>
  </si>
  <si>
    <t>Animals and Public Health</t>
  </si>
  <si>
    <t>http://link.springer.com/openurl?genre=book&amp;isbn=978-1-349-32091-2</t>
  </si>
  <si>
    <t>Antimicrobial Therapy in Veterinary Medicine, Fifth Edition</t>
  </si>
  <si>
    <t>http://onlinelibrary.wiley.com/book/10.1002/9781118675014</t>
  </si>
  <si>
    <t>Apicomplexan Parasites: Molecular Approaches toward Targeted Drug Development</t>
  </si>
  <si>
    <t>http://onlinelibrary.wiley.com/book/10.1002/9783527633883</t>
  </si>
  <si>
    <t>Applied Veterinary Clinical Nutrition</t>
  </si>
  <si>
    <t>http://onlinelibrary.wiley.com/book/10.1002/9781118785669</t>
  </si>
  <si>
    <t>Aquaculture and Behavior</t>
  </si>
  <si>
    <t>http://onlinelibrary.wiley.com/book/10.1002/9781444354614</t>
  </si>
  <si>
    <t>http://www.crcnetbase.com/isbn/978-1-4987-0824-1</t>
  </si>
  <si>
    <t>CRC Press</t>
  </si>
  <si>
    <t>Atlas for the Diagnosis of Tumors in the Dog and Cat</t>
  </si>
  <si>
    <t>http://onlinelibrary.wiley.com/book/10.1002/9781119050766</t>
  </si>
  <si>
    <t>Atlas of Clinical Imaging and Anatomy of the Equine Head</t>
  </si>
  <si>
    <t>http://onlinelibrary.wiley.com/book/10.1002/9781118989005</t>
  </si>
  <si>
    <t>Atlas of Comparative Diagnostic and Experimental Hematology, Second Edition</t>
  </si>
  <si>
    <t>http://onlinelibrary.wiley.com/book/10.1002/9781118785072</t>
  </si>
  <si>
    <t>Atlas of Dental Radiography in Dogs and Cats</t>
  </si>
  <si>
    <t>http://www.sciencedirect.com/science/book/9781416033868</t>
  </si>
  <si>
    <t>http://onlinelibrary.wiley.com/book/10.1002/9781118702710</t>
  </si>
  <si>
    <t>Atlas of Feline Ophthalmology</t>
  </si>
  <si>
    <t>http://onlinelibrary.wiley.com/book/10.1002/9781118704714</t>
  </si>
  <si>
    <t>http://www.sciencedirect.com/science/book/9780323312257</t>
  </si>
  <si>
    <t>August's Consultations in Feline Internal Medicine, Volume 7</t>
  </si>
  <si>
    <t>http://www.sciencedirect.com/science/book/9780323226523</t>
  </si>
  <si>
    <t>Avian Cognition: Exploring the Intelligence, Behavior, and Individuality of Birds</t>
  </si>
  <si>
    <t>http://www.crcnetbase.com/isbn/978-1-4987-4842-1</t>
  </si>
  <si>
    <t>Avian Influenza</t>
  </si>
  <si>
    <t>http://onlinelibrary.wiley.com/book/10.1002/9780813818634</t>
  </si>
  <si>
    <t>Avian Influenza and Newcastle Disease</t>
  </si>
  <si>
    <t>http://link.springer.com/openurl?genre=book&amp;isbn=978-88-470-0825-0</t>
  </si>
  <si>
    <t>Avian Influenza Virus</t>
  </si>
  <si>
    <t>http://link.springer.com/openurl?genre=book&amp;isbn=978-1-58829-939-0</t>
  </si>
  <si>
    <t>http://www.sciencedirect.com/science/book/9780723438328</t>
  </si>
  <si>
    <t>Avian Medicine and Surgery in Practice: Companion and Aviary Birds, Second Edition</t>
  </si>
  <si>
    <t>Avian Navigation: Pigeon Homing as a Paradigm</t>
  </si>
  <si>
    <t>http://link.springer.com/openurl?genre=book&amp;isbn=978-3-540-22385-6</t>
  </si>
  <si>
    <t>Backyard Poultry Medicine and Surgery</t>
  </si>
  <si>
    <t>http://onlinelibrary.wiley.com/book/10.1002/9781118911075</t>
  </si>
  <si>
    <t>Bacterial Fish Pathogens</t>
  </si>
  <si>
    <t>http://link.springer.com/openurl?genre=book&amp;isbn=978-1-4020-6068-7</t>
  </si>
  <si>
    <t>Biocommunication of Animals</t>
  </si>
  <si>
    <t>http://link.springer.com/openurl?genre=book&amp;isbn=978-94-007-7413-1</t>
  </si>
  <si>
    <t>Biofilms and Veterinary Medicine</t>
  </si>
  <si>
    <t>http://link.springer.com/openurl?genre=book&amp;isbn=978-3-642-21288-8</t>
  </si>
  <si>
    <t>http://onlinelibrary.wiley.com/book/10.1002/9781118782699</t>
  </si>
  <si>
    <t>Biology, Medicine, and Surgery of Elephants</t>
  </si>
  <si>
    <t>http://onlinelibrary.wiley.com/book/10.1002/9780470344484</t>
  </si>
  <si>
    <t>Biology, Medicine, and Surgery of South American Wild Animals</t>
  </si>
  <si>
    <t>http://onlinelibrary.wiley.com/book/10.1002/9780470376980</t>
  </si>
  <si>
    <t>Biomechanics and Physical Training of the Horse</t>
  </si>
  <si>
    <t>http://www.crcnetbase.com/isbn/978-1-84076-192-4</t>
  </si>
  <si>
    <t>Birds of Prey: Health &amp; Disease, Third Edition</t>
  </si>
  <si>
    <t>http://onlinelibrary.wiley.com/book/10.1002/9780470752319</t>
  </si>
  <si>
    <t>Bovine Laminitis and Lameness</t>
  </si>
  <si>
    <t>http://www.sciencedirect.com/science/book/9780702027802</t>
  </si>
  <si>
    <t>http://onlinelibrary.wiley.com/book/10.1002/9781118948538</t>
  </si>
  <si>
    <t>Bovine Reproduction</t>
  </si>
  <si>
    <t>http://onlinelibrary.wiley.com/book/10.1002/9781118833971</t>
  </si>
  <si>
    <t>Bovine Surgery and Lameness, Second Edition</t>
  </si>
  <si>
    <t>http://onlinelibrary.wiley.com/book/10.1002/9780470751138</t>
  </si>
  <si>
    <t>Bovine Viral Diarrhea Virus: Diagnosis, Management, and Control</t>
  </si>
  <si>
    <t>http://onlinelibrary.wiley.com/book/10.1002/9780470344453</t>
  </si>
  <si>
    <t>Breed Predispositions to Disease in Dogs and Cats</t>
  </si>
  <si>
    <t>http://onlinelibrary.wiley.com/book/10.1002/9780470690802</t>
  </si>
  <si>
    <t>http://www.sciencedirect.com/science/book/9781437723649</t>
  </si>
  <si>
    <t>Calculations for Veterinary Nurses</t>
  </si>
  <si>
    <t>http://onlinelibrary.wiley.com/book/10.1002/9780470690444</t>
  </si>
  <si>
    <t>Campylobacter spp. and Related Organisms in Poultry</t>
  </si>
  <si>
    <t>http://link.springer.com/openurl?genre=book&amp;isbn=978-3-319-29906-8</t>
  </si>
  <si>
    <t>Cancer Chemotherapy for the Veterinary Health Team</t>
  </si>
  <si>
    <t>http://onlinelibrary.wiley.com/book/10.1002/9781118785621</t>
  </si>
  <si>
    <t>Cancer Management in Small Animal Practice</t>
  </si>
  <si>
    <t>http://www.sciencedirect.com/science/book/9781416031833</t>
  </si>
  <si>
    <t>http://www.sciencedirect.com/science/book/9781416036616</t>
  </si>
  <si>
    <t>Canine and Feline Anesthesia and Co-Existing Disease</t>
  </si>
  <si>
    <t>http://onlinelibrary.wiley.com/book/10.1002/9781118834305</t>
  </si>
  <si>
    <t>http://www.sciencedirect.com/science/book/9781455740833</t>
  </si>
  <si>
    <t>http://www.sciencedirect.com/science/book/9781416049852</t>
  </si>
  <si>
    <t>Canine and Feline Dermatology Drug Handbook</t>
  </si>
  <si>
    <t>http://onlinelibrary.wiley.com/book/10.1002/9781118704745</t>
  </si>
  <si>
    <t>http://www.sciencedirect.com/science/book/9781455744565</t>
  </si>
  <si>
    <t>http://onlinelibrary.wiley.com/book/10.1002/9780470344446</t>
  </si>
  <si>
    <t>Canine and Feline Infectious Diseases</t>
  </si>
  <si>
    <t>http://www.sciencedirect.com/science/book/9781437707953</t>
  </si>
  <si>
    <t>http://www.sciencedirect.com/science/book/9780721681788</t>
  </si>
  <si>
    <t>http://www.sciencedirect.com/science/book/9780323066198</t>
  </si>
  <si>
    <t>http://www.sciencedirect.com/science/book/9781416054191</t>
  </si>
  <si>
    <t>Canine Internal Medicine Secrets</t>
  </si>
  <si>
    <t>http://www.sciencedirect.com/science/book/9781560536291</t>
  </si>
  <si>
    <t>Canine Olfaction Science and Law: Advances in Forensic Science, Medicine, Conservation, and Environmental Remediation</t>
  </si>
  <si>
    <t>http://www.crcnetbase.com/isbn/978-1-4822-6023-6</t>
  </si>
  <si>
    <t>http://www.sciencedirect.com/science/book/9781437703092</t>
  </si>
  <si>
    <t>Canine Reproduction and Neonatology</t>
  </si>
  <si>
    <t>http://www.crcnetbase.com/isbn/978-1-59161-041-0</t>
  </si>
  <si>
    <t>Canine Sports Medicine and Rehabilitation</t>
  </si>
  <si>
    <t>http://onlinelibrary.wiley.com/book/10.1002/9781118783443</t>
  </si>
  <si>
    <t>http://www.sciencedirect.com/science/book/9780702028175</t>
  </si>
  <si>
    <t>http://www.crcnetbase.com/isbn/978-1-4987-4737-0</t>
  </si>
  <si>
    <t>Cattle Behaviour &amp; Welfare, Second Edition</t>
  </si>
  <si>
    <t>http://onlinelibrary.wiley.com/book/10.1002/9780470752418</t>
  </si>
  <si>
    <t>Climate Change Impact on Livestock: Adaptation and Mitigation</t>
  </si>
  <si>
    <t>http://link.springer.com/openurl?genre=book&amp;isbn=978-81-322-2264-4</t>
  </si>
  <si>
    <t>Clinical Atlas of Canine and Feline Ophthalmic Disease</t>
  </si>
  <si>
    <t>http://onlinelibrary.wiley.com/book/10.1002/9781118840801</t>
  </si>
  <si>
    <t>Clinical Echocardiography of the Dog and Cat</t>
  </si>
  <si>
    <t>http://www.sciencedirect.com/science/book/9780323316507</t>
  </si>
  <si>
    <t>Clinical Endocrinology of Companion Animals</t>
  </si>
  <si>
    <t>http://onlinelibrary.wiley.com/book/10.1002/9781118997093</t>
  </si>
  <si>
    <t>Clinical Equine Oncology</t>
  </si>
  <si>
    <t>http://www.sciencedirect.com/science/book/9780702042669</t>
  </si>
  <si>
    <t>Clinical Examination of Farm Animals</t>
  </si>
  <si>
    <t>http://onlinelibrary.wiley.com/book/10.1002/9780470752425</t>
  </si>
  <si>
    <t>Clinical Manual of Small Animal Endosurgery</t>
  </si>
  <si>
    <t>http://onlinelibrary.wiley.com/book/10.1002/9781118702826</t>
  </si>
  <si>
    <t>Clinical Small Animal Care</t>
  </si>
  <si>
    <t>http://onlinelibrary.wiley.com/book/10.1002/9781119264927</t>
  </si>
  <si>
    <t>Clinical Veterinary Advisor: Birds and Exotic Pets</t>
  </si>
  <si>
    <t>http://www.sciencedirect.com/science/book/9781416039693</t>
  </si>
  <si>
    <t>Clinical Veterinary Advisor: The Horse</t>
  </si>
  <si>
    <t>http://www.sciencedirect.com/science/book/9781416099796</t>
  </si>
  <si>
    <t>Clostridial Diseases of Animals</t>
  </si>
  <si>
    <t>http://onlinelibrary.wiley.com/book/10.1002/9781118728291</t>
  </si>
  <si>
    <t>http://www.sciencedirect.com/science/book/9780723436027</t>
  </si>
  <si>
    <t>Color Atlas of Diseases and Disorders of the Foal</t>
  </si>
  <si>
    <t>http://www.sciencedirect.com/science/book/9780702028106</t>
  </si>
  <si>
    <t>Color Atlas of Equine Pathology</t>
  </si>
  <si>
    <t>http://onlinelibrary.wiley.com/book/10.1002/9781118695104</t>
  </si>
  <si>
    <t>Color Atlas of Farm Animal Dermatology</t>
  </si>
  <si>
    <t>http://onlinelibrary.wiley.com/book/10.1002/9780470344460</t>
  </si>
  <si>
    <t>http://www.sciencedirect.com/science/book/9780702027581</t>
  </si>
  <si>
    <t>Communication in Poultry Grower Relations: A Blueprint to Success</t>
  </si>
  <si>
    <t>http://onlinelibrary.wiley.com/book/10.1002/9780470376942</t>
  </si>
  <si>
    <t>Comparative and Veterinary Pharmacology</t>
  </si>
  <si>
    <t>http://link.springer.com/openurl?genre=book&amp;isbn=978-3-642-10323-0</t>
  </si>
  <si>
    <t>Comparative Diagnostic Pharmacology: Clinical and Research Applications in Living-System Models</t>
  </si>
  <si>
    <t>http://onlinelibrary.wiley.com/book/10.1002/9780470344590</t>
  </si>
  <si>
    <t>Comparative Pharmacokinetics: Principles, Techniques, and Applications, Second Edition</t>
  </si>
  <si>
    <t>http://onlinelibrary.wiley.com/book/10.1002/9780470959916</t>
  </si>
  <si>
    <t>Comparative Reproductive Biology</t>
  </si>
  <si>
    <t>http://onlinelibrary.wiley.com/book/10.1002/9780470390290</t>
  </si>
  <si>
    <t>Comparative Veterinary Histology with Clinical Correlates</t>
  </si>
  <si>
    <t>http://www.crcnetbase.com/isbn/978-1-84076-148-1</t>
  </si>
  <si>
    <t>Complementary and Alternative Veterinary Medicine Considered</t>
  </si>
  <si>
    <t>http://onlinelibrary.wiley.com/book/10.1002/9780470344897</t>
  </si>
  <si>
    <t>Cryptosporidium: parasite and disease</t>
  </si>
  <si>
    <t>http://link.springer.com/openurl?genre=book&amp;isbn=978-3-7091-1561-9</t>
  </si>
  <si>
    <t>Current Techniques in Small Animal Surgery, Fifth Edition</t>
  </si>
  <si>
    <t>http://www.crcnetbase.com/isbn/978-1-59161-035-9</t>
  </si>
  <si>
    <t>Current Therapy in Avian Medicine and Surgery</t>
  </si>
  <si>
    <t>http://www.sciencedirect.com/science/book/9781455746712</t>
  </si>
  <si>
    <t>Current Therapy in Equine Reproduction</t>
  </si>
  <si>
    <t>http://www.sciencedirect.com/science/book/9780721602523</t>
  </si>
  <si>
    <t>http://www.sciencedirect.com/science/book/9780721693231</t>
  </si>
  <si>
    <t>Current Therapy in Reptile Medicine and Surgery</t>
  </si>
  <si>
    <t>http://www.sciencedirect.com/science/book/9781455708932</t>
  </si>
  <si>
    <t>Dairy Production Medicine</t>
  </si>
  <si>
    <t>http://onlinelibrary.wiley.com/book/10.1002/9780470960554</t>
  </si>
  <si>
    <t>Dentistry in Rabbits and Rodents</t>
  </si>
  <si>
    <t>http://onlinelibrary.wiley.com/book/10.1002/9781118802557</t>
  </si>
  <si>
    <t>Diagnosis and Management of Lameness in the Horse</t>
  </si>
  <si>
    <t>http://www.sciencedirect.com/science/book/9780721683423</t>
  </si>
  <si>
    <t>http://www.sciencedirect.com/science/book/9781437701500</t>
  </si>
  <si>
    <t>http://www.sciencedirect.com/science/book/9780702027925</t>
  </si>
  <si>
    <t>Diagnostic Ultrasound in Small Animal Practice</t>
  </si>
  <si>
    <t>http://onlinelibrary.wiley.com/book/10.1002/9780470752357</t>
  </si>
  <si>
    <t>http://onlinelibrary.wiley.com/book/10.1002/9780470760338</t>
  </si>
  <si>
    <t>Differential Diagnosis in Small Animal Medicine</t>
  </si>
  <si>
    <t>http://onlinelibrary.wiley.com/book/10.1002/9780470751190</t>
  </si>
  <si>
    <t>Diseases of Domestic Guinea Pigs, Second Edition</t>
  </si>
  <si>
    <t>http://onlinelibrary.wiley.com/book/10.1002/9780470693773</t>
  </si>
  <si>
    <t>Diseases of Sheep, Fourth Edition</t>
  </si>
  <si>
    <t>http://onlinelibrary.wiley.com/book/10.1002/9780470753316</t>
  </si>
  <si>
    <t>Diseases of Small Domestic Rodents, Second Edition</t>
  </si>
  <si>
    <t>http://onlinelibrary.wiley.com/book/10.1002/9780470690840</t>
  </si>
  <si>
    <t>Drug Therapy for Infectious Diseases of the Dog and Cat</t>
  </si>
  <si>
    <t>http://onlinelibrary.wiley.com/book/10.1002/9781118911167</t>
  </si>
  <si>
    <t>Ear, Nose and Throat Diseases of the Dog and Cat</t>
  </si>
  <si>
    <t>http://www.crcnetbase.com/isbn/978-1-4822-3649-1</t>
  </si>
  <si>
    <t>Early, rapid and sensitive veterinary molecular diagnostics - real time PCR applications</t>
  </si>
  <si>
    <t>http://link.springer.com/openurl?genre=book&amp;isbn=978-90-481-3131-0</t>
  </si>
  <si>
    <t>Emergence and Control of Zoonotic Viral Encephalitides</t>
  </si>
  <si>
    <t>http://link.springer.com/openurl?genre=book&amp;isbn=978-3-211-20454-2</t>
  </si>
  <si>
    <t>Energy and protein metabolism and nutrition in sustainable animal production</t>
  </si>
  <si>
    <t>https://link.springer.com/book/10.3920/978-90-8686-781-3</t>
  </si>
  <si>
    <t>Environmental Enrichment for Captive Animals</t>
  </si>
  <si>
    <t>http://onlinelibrary.wiley.com/book/10.1002/9780470751046</t>
  </si>
  <si>
    <t>http://www.sciencedirect.com/science/book/9781416023265</t>
  </si>
  <si>
    <t>Equine Applied and Clinical Nutrition</t>
  </si>
  <si>
    <t>http://www.sciencedirect.com/science/book/9780702034220</t>
  </si>
  <si>
    <t>http://www.sciencedirect.com/science/book/9781416052340</t>
  </si>
  <si>
    <t>Equine Clinical Immunology</t>
  </si>
  <si>
    <t>http://onlinelibrary.wiley.com/book/10.1002/9781119086512</t>
  </si>
  <si>
    <t>Equine Clinical Pathology</t>
  </si>
  <si>
    <t>http://onlinelibrary.wiley.com/book/10.1002/9781118718704</t>
  </si>
  <si>
    <t>http://www.sciencedirect.com/science/book/9780702029806</t>
  </si>
  <si>
    <t>Equine Dentistry: A Practical Guide</t>
  </si>
  <si>
    <t>http://onlinelibrary.wiley.com/book/10.1002/9780470292143</t>
  </si>
  <si>
    <t>http://www.sciencedirect.com/science/book/9780721625713</t>
  </si>
  <si>
    <t>Equine Embryo Transfer</t>
  </si>
  <si>
    <t>http://www.crcnetbase.com/isbn/978-1-59161-047-2</t>
  </si>
  <si>
    <t>http://www.sciencedirect.com/science/book/9781416036098</t>
  </si>
  <si>
    <t>http://www.sciencedirect.com/science/book/9781455708925</t>
  </si>
  <si>
    <t>Equine Exercise Physiology</t>
  </si>
  <si>
    <t>http://www.sciencedirect.com/science/book/9780702028571</t>
  </si>
  <si>
    <t>Equine Fluid Therapy</t>
  </si>
  <si>
    <t>http://onlinelibrary.wiley.com/book/10.1002/9781118928189</t>
  </si>
  <si>
    <t>Equine Genomics</t>
  </si>
  <si>
    <t>http://onlinelibrary.wiley.com/book/10.1002/9781118522158</t>
  </si>
  <si>
    <t>http://www.sciencedirect.com/science/book/9781416024064</t>
  </si>
  <si>
    <t>http://www.sciencedirect.com/science/book/9781455708918</t>
  </si>
  <si>
    <t>http://www.crcnetbase.com/isbn/978-1-4822-2535-8</t>
  </si>
  <si>
    <t>http://onlinelibrary.wiley.com/book/10.1002/9780470376461</t>
  </si>
  <si>
    <t>Equine Neurology, Second Edition</t>
  </si>
  <si>
    <t>http://onlinelibrary.wiley.com/book/10.1002/9781118993712</t>
  </si>
  <si>
    <t>http://www.sciencedirect.com/science/book/9780721605227</t>
  </si>
  <si>
    <t>Equine Pharmacology</t>
  </si>
  <si>
    <t>http://onlinelibrary.wiley.com/book/10.1002/9781118845110</t>
  </si>
  <si>
    <t>Equine Podiatry</t>
  </si>
  <si>
    <t>http://www.sciencedirect.com/science/book/9780721603834</t>
  </si>
  <si>
    <t>Equine Reproductive Procedures</t>
  </si>
  <si>
    <t>http://onlinelibrary.wiley.com/book/10.1002/9781118904398</t>
  </si>
  <si>
    <t>Equine Respiratory Diseases</t>
  </si>
  <si>
    <t>http://onlinelibrary.wiley.com/book/10.1002/9780470752326</t>
  </si>
  <si>
    <t>Equine Respiratory Medicine and Surgery</t>
  </si>
  <si>
    <t>http://www.sciencedirect.com/science/book/9780702027598</t>
  </si>
  <si>
    <t>Equine Sports Medicine and Surgery</t>
  </si>
  <si>
    <t>http://www.sciencedirect.com/science/book/9780702026713</t>
  </si>
  <si>
    <t>http://www.sciencedirect.com/science/book/9781437708677</t>
  </si>
  <si>
    <t>http://onlinelibrary.wiley.com/book/10.1002/9781118999219</t>
  </si>
  <si>
    <t>Essentials of Avian Medicine and Surgery, Third Edition</t>
  </si>
  <si>
    <t>http://onlinelibrary.wiley.com/book/10.1002/9780470692349</t>
  </si>
  <si>
    <t>Essentials of Tortoise Medicine and Surgery</t>
  </si>
  <si>
    <t>http://onlinelibrary.wiley.com/book/10.1002/9781118656372</t>
  </si>
  <si>
    <t>Essentials of Veterinary Ophthalmology, Third Edition</t>
  </si>
  <si>
    <t>http://onlinelibrary.wiley.com/book/10.1002/9781118910337</t>
  </si>
  <si>
    <t>Essentials of Western Veterinary Acupuncture</t>
  </si>
  <si>
    <t>http://onlinelibrary.wiley.com/book/10.1002/9780470753255</t>
  </si>
  <si>
    <t>Ethnoveterinary Botanical Medicine: Herbal Medicines for Animal Health</t>
  </si>
  <si>
    <t>http://www.crcnetbase.com/isbn/978-1-4200-4560-4</t>
  </si>
  <si>
    <t>Exotic Animal Hematology and Cytology</t>
  </si>
  <si>
    <t>http://onlinelibrary.wiley.com/book/10.1002/9781118993705</t>
  </si>
  <si>
    <t>External Fixation in Small Animal Practice</t>
  </si>
  <si>
    <t>http://onlinelibrary.wiley.com/book/10.1002/9780470760178</t>
  </si>
  <si>
    <t>Farm Animal Anesthesia: Cattle, Small Ruminants, Camelids, and Pigs</t>
  </si>
  <si>
    <t>http://onlinelibrary.wiley.com/book/10.1002/9781118886700</t>
  </si>
  <si>
    <t>https://link.springer.com/book/10.3920/978-90-8686-751-6</t>
  </si>
  <si>
    <t>https://link.springer.com/book/10.3920/978-90-8686-776-9</t>
  </si>
  <si>
    <t>https://link.springer.com/book/10.3920/978-90-8686-756-1</t>
  </si>
  <si>
    <t>http://www.sciencedirect.com/science/book/9781455774012</t>
  </si>
  <si>
    <t>Feline Cardiology</t>
  </si>
  <si>
    <t>http://onlinelibrary.wiley.com/book/10.1002/9781118785782</t>
  </si>
  <si>
    <t>Feline Clinical Parasitology</t>
  </si>
  <si>
    <t>http://onlinelibrary.wiley.com/book/10.1002/9780470376805</t>
  </si>
  <si>
    <t>Feline Medicine and Therapeutics, Third Edition</t>
  </si>
  <si>
    <t>http://onlinelibrary.wiley.com/book/10.1002/9780470690727</t>
  </si>
  <si>
    <t>Feline Orthopedic Surgery and Musculoskeletal Disease</t>
  </si>
  <si>
    <t>http://www.sciencedirect.com/science/book/9780702029868</t>
  </si>
  <si>
    <t>Feline Soft tissue and General Surgery</t>
  </si>
  <si>
    <t>http://www.sciencedirect.com/science/book/9780702043369</t>
  </si>
  <si>
    <t>http://www.sciencedirect.com/science/book/9780702028274</t>
  </si>
  <si>
    <t>Ferret Medicine and Surgery</t>
  </si>
  <si>
    <t>http://www.crcnetbase.com/isbn/978-1-4987-0787-9</t>
  </si>
  <si>
    <t>http://www.sciencedirect.com/science/book/9781416066217</t>
  </si>
  <si>
    <t>Fertility and Obstetrics in the Horse, Third Edition</t>
  </si>
  <si>
    <t>http://onlinelibrary.wiley.com/book/10.1002/9780470751121</t>
  </si>
  <si>
    <t>Fish Vaccination</t>
  </si>
  <si>
    <t>http://onlinelibrary.wiley.com/book/10.1002/9781118806913</t>
  </si>
  <si>
    <t>Fish Vaccines</t>
  </si>
  <si>
    <t>http://link.springer.com/openurl?genre=book&amp;isbn=978-3-0348-0978-8</t>
  </si>
  <si>
    <t>http://www.sciencedirect.com/science/book/9781437706543</t>
  </si>
  <si>
    <t>Fluoride Toxicity in Animals</t>
  </si>
  <si>
    <t>http://link.springer.com/openurl?genre=book&amp;isbn=978-3-319-17511-9</t>
  </si>
  <si>
    <t>Flynn's Parasites of Laboratory Animals, Second Edition</t>
  </si>
  <si>
    <t>http://onlinelibrary.wiley.com/book/10.1002/9780470344552</t>
  </si>
  <si>
    <t>Focused Ultrasound Techniques for the Small Animal Practitioner</t>
  </si>
  <si>
    <t>http://onlinelibrary.wiley.com/book/10.1002/9781118760772</t>
  </si>
  <si>
    <t>http://www.sciencedirect.com/science/book/9781416035916</t>
  </si>
  <si>
    <t xml:space="preserve">Fowler's Zoo and Wild Animal Medicine Current Therapy, Volume 7 </t>
  </si>
  <si>
    <t>http://www.sciencedirect.com/science/book/9781437719864</t>
  </si>
  <si>
    <t>Genetic Engineering in Livestock</t>
  </si>
  <si>
    <t>http://link.springer.com/openurl?genre=book&amp;isbn=978-3-540-85842-3</t>
  </si>
  <si>
    <t>Genome Mapping and Genomics in Animal-Associated Microbes</t>
  </si>
  <si>
    <t>http://link.springer.com/openurl?genre=book&amp;isbn=978-3-540-74040-7</t>
  </si>
  <si>
    <t>Genome Mapping and Genomics in Domestic Animals</t>
  </si>
  <si>
    <t>http://link.springer.com/openurl?genre=book&amp;isbn=978-3-540-73834-3</t>
  </si>
  <si>
    <t>Genome Mapping and Genomics in Fishes and Aquatic Animals</t>
  </si>
  <si>
    <t>http://link.springer.com/openurl?genre=book&amp;isbn=978-3-540-73836-7</t>
  </si>
  <si>
    <t>Global Livestock Health Policy: Challenges, Opportunities, and Strategies for Effective Action</t>
  </si>
  <si>
    <t>http://onlinelibrary.wiley.com/book/10.1002/9780470344842</t>
  </si>
  <si>
    <t>Goat Medicine, Second Edition</t>
  </si>
  <si>
    <t>http://onlinelibrary.wiley.com/book/10.1002/9780813818825</t>
  </si>
  <si>
    <t>Gracey's Meat Hygiene, Eleventh Edition</t>
  </si>
  <si>
    <t>http://onlinelibrary.wiley.com/book/10.1002/9781118649985</t>
  </si>
  <si>
    <t>Grooming Manual for the Dog and Cat</t>
  </si>
  <si>
    <t>http://onlinelibrary.wiley.com/book/10.1002/9780470751084</t>
  </si>
  <si>
    <t>Guide to Antimicrobial Use in Animals</t>
  </si>
  <si>
    <t>http://onlinelibrary.wiley.com/book/10.1002/9781444302639</t>
  </si>
  <si>
    <t>Handbook of Applied Dog Behavior and Training: Adaptation and Learning, Volume 1</t>
  </si>
  <si>
    <t>http://onlinelibrary.wiley.com/book/10.1002/9780470376874</t>
  </si>
  <si>
    <t>Handbook of Applied Dog Behavior and Training: Etiology and Assessment of Behavior Problems, Volume 2</t>
  </si>
  <si>
    <t>http://onlinelibrary.wiley.com/book/10.1002/9780470376997</t>
  </si>
  <si>
    <t>Handbook of Applied Dog Behavior and Training: Procedures and Protocols, Volume 3</t>
  </si>
  <si>
    <t>http://onlinelibrary.wiley.com/book/10.1002/9780470344514</t>
  </si>
  <si>
    <t>http://www.sciencedirect.com/science/book/9780702028748</t>
  </si>
  <si>
    <t>Handbook of Canine and Feline Emergency Protocols</t>
  </si>
  <si>
    <t>http://onlinelibrary.wiley.com/book/10.1002/9781118910351</t>
  </si>
  <si>
    <t>http://www.sciencedirect.com/science/book/9780702028359</t>
  </si>
  <si>
    <t>Handbook of Equine Emergencies</t>
  </si>
  <si>
    <t>http://www.sciencedirect.com/science/book/9780702045455</t>
  </si>
  <si>
    <t>Handbook of Equine Radiography</t>
  </si>
  <si>
    <t>http://www.sciencedirect.com/science/book/9780702028632</t>
  </si>
  <si>
    <t>Handbook of Equine Respiratory Endoscopy</t>
  </si>
  <si>
    <t>http://www.sciencedirect.com/science/book/9780702028182</t>
  </si>
  <si>
    <t>Handbook of Evidence-based Veterinary Medicine</t>
  </si>
  <si>
    <t>http://onlinelibrary.wiley.com/book/10.1002/9780470690833</t>
  </si>
  <si>
    <t>Handbook of Laboratory Animal Management and Welfare, Third Edition</t>
  </si>
  <si>
    <t>http://onlinelibrary.wiley.com/book/10.1002/9780470751077</t>
  </si>
  <si>
    <t>Handbook of Laboratory Animal Science, Volume III, Third Edition, Animal Models</t>
  </si>
  <si>
    <t>http://www.crcnetbase.com/isbn/978-1-4665-5512-9</t>
  </si>
  <si>
    <t>Handbook of Pig Medicine</t>
  </si>
  <si>
    <t>http://www.sciencedirect.com/science/book/9780702028281</t>
  </si>
  <si>
    <t>Handbook of Poisoning in Dogs and Cats</t>
  </si>
  <si>
    <t>http://onlinelibrary.wiley.com/book/10.1002/9780470699010</t>
  </si>
  <si>
    <t>Handbook of Primate Husbandry and Welfare</t>
  </si>
  <si>
    <t>http://onlinelibrary.wiley.com/book/10.1002/9780470752951</t>
  </si>
  <si>
    <t>http://www.crcnetbase.com/isbn/978-1-4665-5568-6</t>
  </si>
  <si>
    <t>http://www.sciencedirect.com/science/book/9781416039495</t>
  </si>
  <si>
    <t>http://www.sciencedirect.com/science/book/9780702028946</t>
  </si>
  <si>
    <t>Handbook of Small Animal Regional Anesthesia and Analgesia Techniques</t>
  </si>
  <si>
    <t>http://onlinelibrary.wiley.com/book/10.1002/9781119159490</t>
  </si>
  <si>
    <t>http://www.sciencedirect.com/science/book/9781437706512</t>
  </si>
  <si>
    <t>Handbook of Veterinary Nursing</t>
  </si>
  <si>
    <t>http://onlinelibrary.wiley.com/book/10.1002/9780470690376</t>
  </si>
  <si>
    <t>http://www.sciencedirect.com/science/book/9780323046794</t>
  </si>
  <si>
    <t>Handbook of Zoonoses</t>
  </si>
  <si>
    <t>http://www.sciencedirect.com/science/book/9780323044783</t>
  </si>
  <si>
    <t>Hand-Rearing Birds</t>
  </si>
  <si>
    <t>http://onlinelibrary.wiley.com/book/10.1002/9780470376393</t>
  </si>
  <si>
    <t>Hand-Rearing Wild and Domestic Mammals</t>
  </si>
  <si>
    <t>http://onlinelibrary.wiley.com/book/10.1002/9780470385005</t>
  </si>
  <si>
    <t>Heat Stress and Animal Productivity</t>
  </si>
  <si>
    <t>http://link.springer.com/openurl?genre=book&amp;isbn=978-81-322-0878-5</t>
  </si>
  <si>
    <t>Human and Animal Relationships</t>
  </si>
  <si>
    <t>http://link.springer.com/openurl?genre=book&amp;isbn=978-3-540-79306-9</t>
  </si>
  <si>
    <t>Human-Animal Medicine</t>
  </si>
  <si>
    <t>http://www.sciencedirect.com/science/book/9781416068372</t>
  </si>
  <si>
    <t>Improving farm animal welfare</t>
  </si>
  <si>
    <t>https://link.springer.com/book/10.3920/978-90-8686-770-7</t>
  </si>
  <si>
    <t>Infectious Diseases of Wild Birds</t>
  </si>
  <si>
    <t>http://onlinelibrary.wiley.com/book/10.1002/9780470344668</t>
  </si>
  <si>
    <t>Infectious Diseases of Wild Mammals and Birds in Europe</t>
  </si>
  <si>
    <t>http://onlinelibrary.wiley.com/book/10.1002/9781118342442</t>
  </si>
  <si>
    <t>Infectious Diseases of Wild Mammals, Third Edition</t>
  </si>
  <si>
    <t>http://onlinelibrary.wiley.com/book/10.1002/9780470344880</t>
  </si>
  <si>
    <t>Innate Immunity of Plants, Animals, and Humans</t>
  </si>
  <si>
    <t>http://link.springer.com/openurl?genre=book&amp;isbn=978-3-540-73929-6</t>
  </si>
  <si>
    <t>Insight into Influenza Viruses of Animals and Humans</t>
  </si>
  <si>
    <t>http://link.springer.com/openurl?genre=book&amp;isbn=978-3-319-05511-4</t>
  </si>
  <si>
    <t>Integrating Complementary Medicine into Veterinary Practice</t>
  </si>
  <si>
    <t>http://onlinelibrary.wiley.com/book/10.1002/9780813804361</t>
  </si>
  <si>
    <t>Introduction to Veterinary and Comparative Forensic Medicine</t>
  </si>
  <si>
    <t>http://onlinelibrary.wiley.com/book/10.1002/9780470752944</t>
  </si>
  <si>
    <t>http://onlinelibrary.wiley.com/book/10.1002/9780470344606</t>
  </si>
  <si>
    <t>Invertebrate Medicine, Second Edition</t>
  </si>
  <si>
    <t>http://onlinelibrary.wiley.com/book/10.1002/9780470960806</t>
  </si>
  <si>
    <t>http://www.sciencedirect.com/science/book/9781455759699</t>
  </si>
  <si>
    <t>http://www.sciencedirect.com/science/book/9780702053177</t>
  </si>
  <si>
    <t>http://www.sciencedirect.com/science/book/9780702053184</t>
  </si>
  <si>
    <t>http://www.sciencedirect.com/science/book/9780702053191</t>
  </si>
  <si>
    <t>http://www.sciencedirect.com/science/book/9781437707984</t>
  </si>
  <si>
    <t>Kirkbride's Diagnosis of Abortion and Neonatal Loss in Animals, Fourth Edition</t>
  </si>
  <si>
    <t>http://onlinelibrary.wiley.com/book/10.1002/9781119949053</t>
  </si>
  <si>
    <t>http://www.sciencedirect.com/science/book/9780723436607</t>
  </si>
  <si>
    <t>Laboratory Animal Law: Legal Control of the Use of Animals in Research, Second Edition</t>
  </si>
  <si>
    <t>http://onlinelibrary.wiley.com/book/10.1002/9780470753361</t>
  </si>
  <si>
    <t>Latency Strategies of Herpesviruses</t>
  </si>
  <si>
    <t>http://link.springer.com/openurl?genre=book&amp;isbn=978-0-387-32464-7</t>
  </si>
  <si>
    <t>Life-Threatening Cardiac Emergencies for the Small Animal Practitioner</t>
  </si>
  <si>
    <t>http://onlinelibrary.wiley.com/book/10.1002/9781119042105</t>
  </si>
  <si>
    <t>Listeria monocytogenes: Pathogenesis and Host Response</t>
  </si>
  <si>
    <t>http://link.springer.com/openurl?genre=book&amp;isbn=978-0-387-49373-2</t>
  </si>
  <si>
    <t>Livestock Biodiversity: Genetic Resources for the Farming of the Future</t>
  </si>
  <si>
    <t>http://onlinelibrary.wiley.com/book/10.1002/9780470995433</t>
  </si>
  <si>
    <t>Living in a Seasonal World: Thermoregulatory and metabolic adaptations</t>
  </si>
  <si>
    <t>http://link.springer.com/openurl?genre=book&amp;isbn=978-3-642-28677-3</t>
  </si>
  <si>
    <t>Llama and Alpaca Care: Medicine, Surgery, Reproduction, Nutrition, and Herd Health</t>
  </si>
  <si>
    <t>http://www.sciencedirect.com/science/book/9781437723526</t>
  </si>
  <si>
    <t>Long Acting Animal Health Drug Products</t>
  </si>
  <si>
    <t>http://link.springer.com/openurl?genre=book&amp;isbn=978-1-4614-4438-1</t>
  </si>
  <si>
    <t>Management of Disease in Wild Mammals</t>
  </si>
  <si>
    <t>http://link.springer.com/openurl?genre=book&amp;isbn=978-4-431-77133-3</t>
  </si>
  <si>
    <t>Management of Pregnant and Neonatal Dogs, Cats, and Exotic Pets</t>
  </si>
  <si>
    <t>http://onlinelibrary.wiley.com/book/10.1002/9781118997215</t>
  </si>
  <si>
    <t>Management of Small Animal Distal Limb Injuries</t>
  </si>
  <si>
    <t>http://www.crcnetbase.com/isbn/978-1-893441-27-9</t>
  </si>
  <si>
    <t>Managing the Prenatal Environment to Enhance Livestock Productivity</t>
  </si>
  <si>
    <t>http://link.springer.com/openurl?genre=book&amp;isbn=978-90-481-3134-1</t>
  </si>
  <si>
    <t>Manual for Treatment and Control of Lameness in Cattle</t>
  </si>
  <si>
    <t>http://onlinelibrary.wiley.com/book/10.1002/9780470344576</t>
  </si>
  <si>
    <t>http://www.sciencedirect.com/science/book/9781416023982</t>
  </si>
  <si>
    <t>Manual of Diagnostic Cytology of the Dog and Cat</t>
  </si>
  <si>
    <t>http://onlinelibrary.wiley.com/book/10.1002/9781118823040</t>
  </si>
  <si>
    <t>Manual of Equine Anesthesia and Analgesia</t>
  </si>
  <si>
    <t>http://onlinelibrary.wiley.com/book/10.1002/9780470753248</t>
  </si>
  <si>
    <t>http://www.sciencedirect.com/science/book/9780323064828</t>
  </si>
  <si>
    <t>Manual of Exotic Pet Practice</t>
  </si>
  <si>
    <t>http://www.sciencedirect.com/science/book/9781416001195</t>
  </si>
  <si>
    <t>Manual of Parrot Behavior</t>
  </si>
  <si>
    <t>http://onlinelibrary.wiley.com/book/10.1002/9780470344651</t>
  </si>
  <si>
    <t>Manual of Sheep Diseases, Second Edition</t>
  </si>
  <si>
    <t>http://onlinelibrary.wiley.com/book/10.1002/9780470752449</t>
  </si>
  <si>
    <t>Manual of Trauma Management in the Dog and Cat</t>
  </si>
  <si>
    <t>http://onlinelibrary.wiley.com/book/10.1002/9781118785645</t>
  </si>
  <si>
    <t>Manual of Veterinary Transfusion Medicine and Blood Banking</t>
  </si>
  <si>
    <t>http://onlinelibrary.wiley.com/book/10.1002/9781118933053</t>
  </si>
  <si>
    <t>http://www.sciencedirect.com/science/book/9780702029684</t>
  </si>
  <si>
    <t>Medicine and Surgery of Tortoises and Turtles</t>
  </si>
  <si>
    <t>http://onlinelibrary.wiley.com/book/10.1002/9780470698877</t>
  </si>
  <si>
    <t>Mental Health and Well-Being in Animals</t>
  </si>
  <si>
    <t>http://onlinelibrary.wiley.com/book/10.1002/9780470384947</t>
  </si>
  <si>
    <t>Microbial Zoonoses and Sapronoses</t>
  </si>
  <si>
    <t>http://link.springer.com/openurl?genre=book&amp;isbn=978-90-481-9656-2</t>
  </si>
  <si>
    <t>Modelling nutrient digestion and utilisation in farm animals</t>
  </si>
  <si>
    <t>https://link.springer.com/book/10.3920/978-90-8686-712-7</t>
  </si>
  <si>
    <t>http://www.crcnetbase.com/isbn/978-1-4987-4935-0</t>
  </si>
  <si>
    <t>Multi-Site Pig Production</t>
  </si>
  <si>
    <t>http://onlinelibrary.wiley.com/book/10.1002/9780470376935</t>
  </si>
  <si>
    <t>Mycobacterium Bovis Infection in Animals and Humans, Second Edition</t>
  </si>
  <si>
    <t>http://onlinelibrary.wiley.com/book/10.1002/9780470344538</t>
  </si>
  <si>
    <t>Natural Mycotoxin Contamination in Humans and Animals</t>
  </si>
  <si>
    <t>http://link.springer.com/openurl?genre=book&amp;isbn=978-3-319-16038-2</t>
  </si>
  <si>
    <t>Neurodegeneration and Prion Disease</t>
  </si>
  <si>
    <t>http://link.springer.com/openurl?genre=book&amp;isbn=978-0-387-23922-4</t>
  </si>
  <si>
    <t>Non-Clinical Vascular Infusion Technology, Two Volume Set</t>
  </si>
  <si>
    <t>http://www.crcnetbase.com/isbn/978-1-4398-7440-0</t>
  </si>
  <si>
    <t>Non-Clinical Vascular Infusion Technology, Volume I, The Science</t>
  </si>
  <si>
    <t>http://www.crcnetbase.com/isbn/978-1-4398-7449-3</t>
  </si>
  <si>
    <t>Non-Clinical Vascular Infusion Technology, Volume II, The Techniques</t>
  </si>
  <si>
    <t>http://www.crcnetbase.com/isbn/978-1-4398-7445-5</t>
  </si>
  <si>
    <t>Nursery Rearing of Nonhuman Primates in the 21st Century</t>
  </si>
  <si>
    <t>http://link.springer.com/openurl?genre=book&amp;isbn=978-0-387-25632-0</t>
  </si>
  <si>
    <t>Nutritional and Physiological Functions of Amino Acids in Pigs</t>
  </si>
  <si>
    <t>http://link.springer.com/openurl?genre=book&amp;isbn=978-3-7091-1327-1</t>
  </si>
  <si>
    <t>Nutritional Management of Hospitalized Small Animals</t>
  </si>
  <si>
    <t>http://onlinelibrary.wiley.com/book/10.1002/9781119052951</t>
  </si>
  <si>
    <t>Ocular Tumors in Animals and Humans</t>
  </si>
  <si>
    <t>http://onlinelibrary.wiley.com/book/10.1002/9780470376904</t>
  </si>
  <si>
    <t>One Health: The Human-Animal-Environment Interfaces in Emerging Infectious Diseases: Food Safety and Security, and International and National Plans for Implementation of One Health Activities</t>
  </si>
  <si>
    <t>http://link.springer.com/openurl?genre=book&amp;isbn=978-3-642-35845-6</t>
  </si>
  <si>
    <t>One Health: The Human-Animal-Environment Interfaces in Emerging Infectious Diseases: The Concept and Examples of a One Health Approach</t>
  </si>
  <si>
    <t>http://link.springer.com/openurl?genre=book&amp;isbn=978-3-642-36888-2</t>
  </si>
  <si>
    <t>Ophthalmology of Exotic Pets</t>
  </si>
  <si>
    <t>http://onlinelibrary.wiley.com/book/10.1002/9781118709627</t>
  </si>
  <si>
    <t>Oral and Maxillofacial Surgery in Dogs and Cats</t>
  </si>
  <si>
    <t>http://www.sciencedirect.com/science/book/9780702046186</t>
  </si>
  <si>
    <t>Organic Farming, Prototype for Sustainable Agricultures</t>
  </si>
  <si>
    <t>http://link.springer.com/openurl?genre=book&amp;isbn=978-94-007-7926-6</t>
  </si>
  <si>
    <t>Ornamental Fishes and Aquatic Invertebrates: Self-Assessment Color Review, end edition</t>
  </si>
  <si>
    <t>http://www.crcnetbase.com/isbn/978-1-4822-5886-8</t>
  </si>
  <si>
    <t>Pain Management in Small Animal Medicine</t>
  </si>
  <si>
    <t>http://www.crcnetbase.com/isbn/978-1-84076-183-2</t>
  </si>
  <si>
    <t>Pain Management in Veterinary Practice</t>
  </si>
  <si>
    <t>http://onlinelibrary.wiley.com/book/10.1002/9781118999196</t>
  </si>
  <si>
    <t>Parasitic Diseases of Wild Birds</t>
  </si>
  <si>
    <t>http://onlinelibrary.wiley.com/book/10.1002/9780813804620</t>
  </si>
  <si>
    <t>Parasitic Diseases of Wild Mammals, Second Edition</t>
  </si>
  <si>
    <t>http://onlinelibrary.wiley.com/book/10.1002/9780470377000</t>
  </si>
  <si>
    <t>Parasitic Helminths: Targets, Screens, Drugs and Vaccines</t>
  </si>
  <si>
    <t>http://onlinelibrary.wiley.com/book/10.1002/9783527652969</t>
  </si>
  <si>
    <t>Pathogenesis of Bacterial Infections in Animals, Third Edition</t>
  </si>
  <si>
    <t>http://onlinelibrary.wiley.com/book/10.1002/9780470344903</t>
  </si>
  <si>
    <t>http://www.sciencedirect.com/science/book/9780323357753</t>
  </si>
  <si>
    <t>Pathology of Laboratory Rodents and Rabbits, Fourth Edition</t>
  </si>
  <si>
    <t>http://onlinelibrary.wiley.com/book/10.1002/9781118924051</t>
  </si>
  <si>
    <t>Pathology of Laboratory Rodents and Rabbits, Third Edition</t>
  </si>
  <si>
    <t>http://onlinelibrary.wiley.com/book/10.1002/9780470344613</t>
  </si>
  <si>
    <t>http://onlinelibrary.wiley.com/book/10.1002/9780470376836</t>
  </si>
  <si>
    <t>http://onlinelibrary.wiley.com/book/10.1002/9781118828007</t>
  </si>
  <si>
    <t>Physiology and Behaviour of Animal Suffering</t>
  </si>
  <si>
    <t>http://onlinelibrary.wiley.com/book/10.1002/9780470752494</t>
  </si>
  <si>
    <t>http://www.sciencedirect.com/science/book/9781437716344</t>
  </si>
  <si>
    <t>http://www.sciencedirect.com/science/book/9780702028625</t>
  </si>
  <si>
    <t>Practical Emergency and Critical Care Veterinary Nursing</t>
  </si>
  <si>
    <t>http://onlinelibrary.wiley.com/book/10.1002/9781118782873</t>
  </si>
  <si>
    <t>Practical Equine Dermatology</t>
  </si>
  <si>
    <t>http://onlinelibrary.wiley.com/book/10.1002/9780470752289</t>
  </si>
  <si>
    <t>Practical Guide to Equine Colic</t>
  </si>
  <si>
    <t>http://onlinelibrary.wiley.com/book/10.1002/9781118704783</t>
  </si>
  <si>
    <t>Practical Lambing and Lamb Care: A Veterinary Guide, Third Edition</t>
  </si>
  <si>
    <t>http://onlinelibrary.wiley.com/book/10.1002/9780470698853</t>
  </si>
  <si>
    <t>Practical Physiotherapy for Small Animal Practice</t>
  </si>
  <si>
    <t>http://onlinelibrary.wiley.com/book/10.1002/9781119076452</t>
  </si>
  <si>
    <t>Practical Wildlife Care, Second Edition</t>
  </si>
  <si>
    <t>http://onlinelibrary.wiley.com/book/10.1002/9780470751169</t>
  </si>
  <si>
    <t>Protein Phosphorylation in Parasites Novel Targets for Antiparasitic Intervention</t>
  </si>
  <si>
    <t>http://onlinelibrary.wiley.com/book/10.1002/9783527675401</t>
  </si>
  <si>
    <t>Psychoactive Herbs in Veterinary Behavior Medicine</t>
  </si>
  <si>
    <t>http://onlinelibrary.wiley.com/book/10.1002/9780470344644</t>
  </si>
  <si>
    <t>Quantitative Health Risk Analysis Methods</t>
  </si>
  <si>
    <t>http://link.springer.com/openurl?genre=book&amp;isbn=978-0-387-25909-3</t>
  </si>
  <si>
    <t>Questions and Answers in Small Animal Anesthesia</t>
  </si>
  <si>
    <t>http://onlinelibrary.wiley.com/book/10.1002/9781118912997</t>
  </si>
  <si>
    <t>Rabbit Medicine and Surgery: Self-Assessment Color Review, Second Edition</t>
  </si>
  <si>
    <t>http://www.crcnetbase.com/isbn/978-1-4987-3079-2</t>
  </si>
  <si>
    <t>Rabbits: Health, Husbandry and Diseases</t>
  </si>
  <si>
    <t>http://onlinelibrary.wiley.com/book/10.1002/9780470693780</t>
  </si>
  <si>
    <t>Radiology of Birds</t>
  </si>
  <si>
    <t>http://www.sciencedirect.com/science/book/9780721606354</t>
  </si>
  <si>
    <t>Rapid Review of ECG Interpretation in Small Animal Practice</t>
  </si>
  <si>
    <t>http://www.crcnetbase.com/isbn/978-1-84076-198-6</t>
  </si>
  <si>
    <t>http://www.sciencedirect.com/science/book/9781416031376</t>
  </si>
  <si>
    <t>Reproduction and Fitness in Baboons: Behavioral, Ecological, and Life History Perspectives</t>
  </si>
  <si>
    <t>http://link.springer.com/openurl?genre=book&amp;isbn=978-0-387-30688-9</t>
  </si>
  <si>
    <t>Reproductive Genomics in Domestic Animals</t>
  </si>
  <si>
    <t>http://onlinelibrary.wiley.com/book/10.1002/9780813810898</t>
  </si>
  <si>
    <t>Reproductive Sciences in Animal Conservation</t>
  </si>
  <si>
    <t>http://link.springer.com/openurl?genre=book&amp;isbn=978-1-4939-0819-6</t>
  </si>
  <si>
    <t>Reptiles and Amphibians: Self-Assessment Color Review, Second Edition</t>
  </si>
  <si>
    <t>http://www.crcnetbase.com/isbn/978-1-4822-5760-1</t>
  </si>
  <si>
    <t>Safety of Meat and Processed Meat</t>
  </si>
  <si>
    <t>http://link.springer.com/openurl?genre=book&amp;isbn=978-0-387-89025-8</t>
  </si>
  <si>
    <t>Sample Preparation Techniques for Soil, Plant, and Animal Samples</t>
  </si>
  <si>
    <t>http://link.springer.com/openurl?genre=book&amp;isbn=978-1-4939-3184-2</t>
  </si>
  <si>
    <t>http://www.sciencedirect.com/science/book/9780702051098</t>
  </si>
  <si>
    <t>http://www.sciencedirect.com/science/book/9780323244855</t>
  </si>
  <si>
    <t>Seizures in Dogs and Cats</t>
  </si>
  <si>
    <t>http://onlinelibrary.wiley.com/book/10.1002/9781118689691</t>
  </si>
  <si>
    <t>http://www.sciencedirect.com/science/book/9781437723533</t>
  </si>
  <si>
    <t>Sheep Flock Health: A Planned Approach</t>
  </si>
  <si>
    <t>http://onlinelibrary.wiley.com/book/10.1002/9781444302592</t>
  </si>
  <si>
    <t>Sheep Medicine, Second Edition</t>
  </si>
  <si>
    <t>http://www.crcnetbase.com/isbn/978-1-4987-0014-6</t>
  </si>
  <si>
    <t>Simian Virology</t>
  </si>
  <si>
    <t>http://onlinelibrary.wiley.com/book/10.1002/9780813809793</t>
  </si>
  <si>
    <t>Skin Diseases of Exotic Pets</t>
  </si>
  <si>
    <t>http://onlinelibrary.wiley.com/book/10.1002/9780470752432</t>
  </si>
  <si>
    <t>Skin Diseases of the Dog and Cat: Clinical and Histopathologic Diagnosis, Second Edition</t>
  </si>
  <si>
    <t>http://onlinelibrary.wiley.com/book/10.1002/9780470752487</t>
  </si>
  <si>
    <t>http://www.sciencedirect.com/science/book/9780721605616</t>
  </si>
  <si>
    <t>http://www.sciencedirect.com/science/book/9781437706574</t>
  </si>
  <si>
    <t>Small Animal Clinical Oncology, Self-Assessment Color Review</t>
  </si>
  <si>
    <t>http://www.crcnetbase.com/isbn/978-1-4822-2539-6</t>
  </si>
  <si>
    <t>http://www.sciencedirect.com/science/book/9780702028588</t>
  </si>
  <si>
    <t>http://www.sciencedirect.com/science/book/9781416025917</t>
  </si>
  <si>
    <t>Small Animal Cytologic Diagnosis</t>
  </si>
  <si>
    <t>Small Animal Dental Equipment, Materials and Techniques: A Primer</t>
  </si>
  <si>
    <t>http://onlinelibrary.wiley.com/book/10.1002/9780470344873</t>
  </si>
  <si>
    <t>Small Animal Dental, Oral and Maxillofacial Disease: A Colour Handbook</t>
  </si>
  <si>
    <t>http://www.crcnetbase.com/isbn/978-1-84076-172-6</t>
  </si>
  <si>
    <t>Small Animal Dentistry: A Manual of Techniques</t>
  </si>
  <si>
    <t>http://onlinelibrary.wiley.com/book/10.1002/9780470753187</t>
  </si>
  <si>
    <t>http://www.sciencedirect.com/science/book/9781416056638</t>
  </si>
  <si>
    <t>http://www.sciencedirect.com/science/book/9780323376518</t>
  </si>
  <si>
    <t>http://onlinelibrary.wiley.com/book/10.1002/9781119005377</t>
  </si>
  <si>
    <t>Small Animal ECGs: An Introductory Guide, Second Edition</t>
  </si>
  <si>
    <t>http://onlinelibrary.wiley.com/book/10.1002/9780470692080</t>
  </si>
  <si>
    <t>Small Animal Emergency and Critical Care Medicine: Self-Assessment Color Review, Second Edition</t>
  </si>
  <si>
    <t>http://www.crcnetbase.com/isbn/978-1-4822-2592-1</t>
  </si>
  <si>
    <t>http://www.sciencedirect.com/science/book/9780323055789</t>
  </si>
  <si>
    <t>Small Animal Fracture Repair: A Case-Based Approach</t>
  </si>
  <si>
    <t>http://www.crcnetbase.com/isbn/978-1-4987-3242-0</t>
  </si>
  <si>
    <t>Small Animal Laparoscopy and Thoracoscopy</t>
  </si>
  <si>
    <t>http://onlinelibrary.wiley.com/book/10.1002/9781118845912</t>
  </si>
  <si>
    <t>http://www.sciencedirect.com/science/book/9781455744541</t>
  </si>
  <si>
    <t>Small Animal Oncology</t>
  </si>
  <si>
    <t>http://www.sciencedirect.com/science/book/9780702028007</t>
  </si>
  <si>
    <t>http://onlinelibrary.wiley.com/book/10.1002/9780470690406</t>
  </si>
  <si>
    <t>Small Animal Ophthalmic Atlas and Guide</t>
  </si>
  <si>
    <t>http://onlinelibrary.wiley.com/book/10.1002/9781118689554</t>
  </si>
  <si>
    <t>http://onlinelibrary.wiley.com/book/10.1002/9781118784945</t>
  </si>
  <si>
    <t>http://www.sciencedirect.com/science/book/9780702028618</t>
  </si>
  <si>
    <t>http://www.crcnetbase.com/isbn/978-1-4822-2492-4</t>
  </si>
  <si>
    <t>Small Animal Pediatrics</t>
  </si>
  <si>
    <t>http://www.sciencedirect.com/science/book/9781416048893</t>
  </si>
  <si>
    <t>Small Animal Regional Anesthesia and Analgesia</t>
  </si>
  <si>
    <t>http://onlinelibrary.wiley.com/book/10.1002/9781118783382</t>
  </si>
  <si>
    <t>Small Animal Surgical Emergencies</t>
  </si>
  <si>
    <t>http://onlinelibrary.wiley.com/book/10.1002/9781118487181</t>
  </si>
  <si>
    <t>http://www.sciencedirect.com/science/book/9781455707171</t>
  </si>
  <si>
    <t>Small Animal Toxicology Essentials</t>
  </si>
  <si>
    <t>http://onlinelibrary.wiley.com/book/10.1002/9781118785591</t>
  </si>
  <si>
    <t>Strategies for Reducing Drug and Chemical Residues in Food Animals: International Approaches to Residue Avoidance, Management, and Testing</t>
  </si>
  <si>
    <t>http://onlinelibrary.wiley.com/book/10.1002/9781118872819</t>
  </si>
  <si>
    <t>Stress and Pheromonatherapy in Small Animal Clinical Behaviour</t>
  </si>
  <si>
    <t>http://onlinelibrary.wiley.com/book/10.1002/9781118702642</t>
  </si>
  <si>
    <t>Studies in Viral Ecology: Animal Host Systems, Volume 2</t>
  </si>
  <si>
    <t>http://onlinelibrary.wiley.com/book/10.1002/9781118025710</t>
  </si>
  <si>
    <t>Swine Influenza</t>
  </si>
  <si>
    <t>http://link.springer.com/openurl?genre=book&amp;isbn=978-3-642-36870-7</t>
  </si>
  <si>
    <t>Tending Animals in the Global Village: A Guide to International Veterinary Medicine</t>
  </si>
  <si>
    <t>http://onlinelibrary.wiley.com/book/10.1002/9780470292136</t>
  </si>
  <si>
    <t>Textbook of Rabbit Medicine</t>
  </si>
  <si>
    <t>http://www.sciencedirect.com/science/book/9780750640022</t>
  </si>
  <si>
    <t>http://www.sciencedirect.com/science/book/9780721600758</t>
  </si>
  <si>
    <t>The Cat</t>
  </si>
  <si>
    <t>http://www.sciencedirect.com/science/book/9781437706604</t>
  </si>
  <si>
    <t>The Ecology of Mycobacteria: Impact on Animal's and Human's Health</t>
  </si>
  <si>
    <t>http://link.springer.com/openurl?genre=book&amp;isbn=978-1-4020-9412-5</t>
  </si>
  <si>
    <t>The Elephant's Foot: Prevention and Care of Foot Conditions in Captive Asian and African Elephants</t>
  </si>
  <si>
    <t>http://onlinelibrary.wiley.com/book/10.1002/9780470292150</t>
  </si>
  <si>
    <t>The Equine Veterinary Nursing Manual</t>
  </si>
  <si>
    <t>http://onlinelibrary.wiley.com/book/10.1002/9780470690543</t>
  </si>
  <si>
    <t>The Hologenome Concept: Human, Animal and Plant Microbiota</t>
  </si>
  <si>
    <t>http://link.springer.com/openurl?genre=book&amp;isbn=978-3-319-04240-4</t>
  </si>
  <si>
    <t>The Physiological Basis of Veterinary Clinical Pharmacology</t>
  </si>
  <si>
    <t>http://onlinelibrary.wiley.com/book/10.1002/9780470690567</t>
  </si>
  <si>
    <t>The Psychology of the Human-Animal Bond</t>
  </si>
  <si>
    <t>http://link.springer.com/openurl?genre=book&amp;isbn=978-1-4419-9760-9</t>
  </si>
  <si>
    <t>The Role of Biotechnology in Improvement of Livestock</t>
  </si>
  <si>
    <t>http://link.springer.com/openurl?genre=book&amp;isbn=978-3-662-46788-6</t>
  </si>
  <si>
    <t>The Well-Being of Farm Animals: Challenges and Solutions</t>
  </si>
  <si>
    <t>http://onlinelibrary.wiley.com/book/10.1002/9780470344859</t>
  </si>
  <si>
    <t>Toxic Plants of North America, Second Edition</t>
  </si>
  <si>
    <t>http://onlinelibrary.wiley.com/book/10.1002/9781118413425</t>
  </si>
  <si>
    <t>Trends in Emerging Viral Infections of Swine</t>
  </si>
  <si>
    <t>http://onlinelibrary.wiley.com/book/10.1002/9780470376812</t>
  </si>
  <si>
    <t>Trends in Veterinary Sciences: Current Aspects in Veterinary Morphophysiology, Biochemistry, Animal Production, Food Hygiene and Clinical Sciences</t>
  </si>
  <si>
    <t>http://link.springer.com/openurl?genre=book&amp;isbn=978-3-642-36487-7</t>
  </si>
  <si>
    <t>Trypanosomatid Diseases: Molecular Routes to Drug Discovery</t>
  </si>
  <si>
    <t>http://onlinelibrary.wiley.com/book/10.1002/9783527670383</t>
  </si>
  <si>
    <t>Tumors in Domestic Animals, Fourth Edition</t>
  </si>
  <si>
    <t>http://onlinelibrary.wiley.com/book/10.1002/9780470376928</t>
  </si>
  <si>
    <t>Two-Dimensional and M-Mode Echocardiography for the Small Animal Practitioner</t>
  </si>
  <si>
    <t>http://onlinelibrary.wiley.com/book/10.1002/9781119028574</t>
  </si>
  <si>
    <t>Vaccine Technologies for Veterinary Viral Diseases: Methods and Protocols</t>
  </si>
  <si>
    <t>http://link.springer.com/openurl?genre=book&amp;isbn=978-1-4939-3007-4</t>
  </si>
  <si>
    <t>Veterinarian's Guide to Maximizing Biopsy Results</t>
  </si>
  <si>
    <t>http://onlinelibrary.wiley.com/book/10.1002/9781119226291</t>
  </si>
  <si>
    <t>Veterinary Allergy</t>
  </si>
  <si>
    <t>http://onlinelibrary.wiley.com/book/10.1002/9781118738818</t>
  </si>
  <si>
    <t>http://www.sciencedirect.com/science/book/9780702027932</t>
  </si>
  <si>
    <t>Veterinary Comparative Hematopathology</t>
  </si>
  <si>
    <t>http://onlinelibrary.wiley.com/book/10.1002/9780470344545</t>
  </si>
  <si>
    <t>Veterinary Computed Tomography</t>
  </si>
  <si>
    <t>http://onlinelibrary.wiley.com/book/10.1002/9781118785676</t>
  </si>
  <si>
    <t>Veterinary Dentistry for the General Practitioner</t>
  </si>
  <si>
    <t>http://www.sciencedirect.com/science/book/9780702027475</t>
  </si>
  <si>
    <t>Veterinary Dentistry: Self-Assessment Color Review, Second Edition</t>
  </si>
  <si>
    <t>http://www.crcnetbase.com/isbn/978-1-4822-2545-7</t>
  </si>
  <si>
    <t>Veterinary Diagnostic Imaging: Birds, Exotic Pets and Wildlife</t>
  </si>
  <si>
    <t>http://www.sciencedirect.com/science/book/9780323025270</t>
  </si>
  <si>
    <t>Veterinary Ectoparasites: Biology, Pathology and Control, Second Edition</t>
  </si>
  <si>
    <t>http://onlinelibrary.wiley.com/book/10.1002/9780470690505</t>
  </si>
  <si>
    <t>Veterinary Euthanasia Techniques</t>
  </si>
  <si>
    <t>http://onlinelibrary.wiley.com/book/10.1002/9781118704585</t>
  </si>
  <si>
    <t>http://onlinelibrary.wiley.com/book/10.1002/9781118704738</t>
  </si>
  <si>
    <t>http://onlinelibrary.wiley.com/book/10.1002/9780470344583</t>
  </si>
  <si>
    <t>Veterinary Hematology</t>
  </si>
  <si>
    <t>http://www.sciencedirect.com/science/book/9781437701739</t>
  </si>
  <si>
    <t>Veterinary Herbal Medicine</t>
  </si>
  <si>
    <t>http://www.sciencedirect.com/science/book/9780323029988</t>
  </si>
  <si>
    <t>Veterinary Image-Guided Interventions</t>
  </si>
  <si>
    <t>http://onlinelibrary.wiley.com/book/10.1002/9781118910924</t>
  </si>
  <si>
    <t>Veterinary Infection Biology: Molecular Diagnostics and High-Throughput Strategies</t>
  </si>
  <si>
    <t>http://link.springer.com/openurl?genre=book&amp;isbn=978-1-4939-2003-7</t>
  </si>
  <si>
    <t>Veterinary Infection Prevention and Control</t>
  </si>
  <si>
    <t>http://onlinelibrary.wiley.com/book/10.1002/9781119266037</t>
  </si>
  <si>
    <t>Veterinary Laboratory Medicine: Clinical Biochemistry and Haematology, Second Edition</t>
  </si>
  <si>
    <t>http://onlinelibrary.wiley.com/book/10.1002/9780470690246</t>
  </si>
  <si>
    <t>Veterinary Laser Surgery: A Practical Guide</t>
  </si>
  <si>
    <t>http://onlinelibrary.wiley.com/book/10.1002/9780470344491</t>
  </si>
  <si>
    <t>http://www.sciencedirect.com/science/book/9780702052460</t>
  </si>
  <si>
    <t>http://www.sciencedirect.com/science/book/9780721667065</t>
  </si>
  <si>
    <t>http://onlinelibrary.wiley.com/book/10.1002/9780470690796</t>
  </si>
  <si>
    <t>Veterinary Nursing of Exotic Pets, Second Edition</t>
  </si>
  <si>
    <t>http://onlinelibrary.wiley.com/book/10.1002/9781118782941</t>
  </si>
  <si>
    <t>http://www.sciencedirect.com/science/book/9780702027970</t>
  </si>
  <si>
    <t>Veterinary Oncology: A short textbook</t>
  </si>
  <si>
    <t>http://link.springer.com/openurl?genre=book&amp;isbn=978-3-319-41122-4</t>
  </si>
  <si>
    <t>Veterinary Ophthalmic Surgery</t>
  </si>
  <si>
    <t>http://www.sciencedirect.com/science/book/9780702034299</t>
  </si>
  <si>
    <t>Veterinary Parasitology, Fourth Edition</t>
  </si>
  <si>
    <t>http://onlinelibrary.wiley.com/book/10.1002/9781119073680</t>
  </si>
  <si>
    <t>Veterinary Parasitology: Self-Assessment Color Review</t>
  </si>
  <si>
    <t>http://www.crcnetbase.com/isbn/978-1-84076-188-7</t>
  </si>
  <si>
    <t>Veterinary Periodontology</t>
  </si>
  <si>
    <t>http://onlinelibrary.wiley.com/book/10.1002/9781118705018</t>
  </si>
  <si>
    <t>Veterinary Pharmacovigilance: Adverse Reactions to Veterinary Medicinal Products</t>
  </si>
  <si>
    <t>http://onlinelibrary.wiley.com/book/10.1002/9781444322958</t>
  </si>
  <si>
    <t>http://www.sciencedirect.com/science/book/9780702029202</t>
  </si>
  <si>
    <t>Veterinary Practice Management, Third Edition</t>
  </si>
  <si>
    <t>http://onlinelibrary.wiley.com/book/10.1002/9780470690574</t>
  </si>
  <si>
    <t>Veterinary Psychopharmacology</t>
  </si>
  <si>
    <t>http://onlinelibrary.wiley.com/book/10.1002/9780470344521</t>
  </si>
  <si>
    <t>Veterinary Science: Current Aspects in Biology, Animal Pathology, Clinic and Food Hygiene</t>
  </si>
  <si>
    <t>http://link.springer.com/openurl?genre=book&amp;isbn=978-3-642-23270-1</t>
  </si>
  <si>
    <t>Veterinary Surgical Oncology</t>
  </si>
  <si>
    <t>http://onlinelibrary.wiley.com/book/10.1002/9781118729038</t>
  </si>
  <si>
    <t>Veterinary Technician's Manual for Small Animal Emergency and Critical Care</t>
  </si>
  <si>
    <t>http://onlinelibrary.wiley.com/book/10.1002/9781118785690</t>
  </si>
  <si>
    <t>Veterinary Techniques for Llamas and Alpacas</t>
  </si>
  <si>
    <t>http://onlinelibrary.wiley.com/book/10.1002/9781118695111</t>
  </si>
  <si>
    <t>Vitamins in Animal and Human Nutrition, Second Edition</t>
  </si>
  <si>
    <t>http://onlinelibrary.wiley.com/book/10.1002/9780470376911</t>
  </si>
  <si>
    <t>Whittemore's Science and Practice of Pig Production, Third Edition</t>
  </si>
  <si>
    <t>http://onlinelibrary.wiley.com/book/10.1002/9780470995624</t>
  </si>
  <si>
    <t>Wildlife and Emerging Zoonotic Diseases: The Biology, Circumstances and Consequences of Cross-Species Transmission</t>
  </si>
  <si>
    <t>http://link.springer.com/openurl?genre=book&amp;isbn=978-3-540-70961-9</t>
  </si>
  <si>
    <t>Wildlife Search and Rescue: A Guide for First Responders</t>
  </si>
  <si>
    <t>http://onlinelibrary.wiley.com/book/10.1002/9781119959649</t>
  </si>
  <si>
    <t>Wilson's Practical Meat Inspection, Seventh Edition</t>
  </si>
  <si>
    <t>http://onlinelibrary.wiley.com/book/10.1002/9780470753200</t>
  </si>
  <si>
    <t>http://www.sciencedirect.com/science/book/9780721605586</t>
  </si>
  <si>
    <t>http://www.sciencedirect.com/science/book/9781437723625</t>
  </si>
  <si>
    <t>Xie's Veterinary Acupuncture</t>
  </si>
  <si>
    <t>http://onlinelibrary.wiley.com/book/10.1002/9780470344569</t>
  </si>
  <si>
    <t>http://www.sciencedirect.com/science/book/9781416040477</t>
  </si>
  <si>
    <t>http://onlinelibrary.wiley.com/book/10.1002/9780470376478</t>
  </si>
  <si>
    <t>Zoo Animal and Wildlife Immobilization and Anesthesia, Second Edition</t>
  </si>
  <si>
    <t>http://onlinelibrary.wiley.com/book/10.1002/9781118792919</t>
  </si>
  <si>
    <t>http://link.springer.com/openurl?genre=book&amp;isbn=978-94-017-9456-5</t>
  </si>
  <si>
    <t>Zoonoses: Recognition, Control, and Prevention</t>
  </si>
  <si>
    <t>http://onlinelibrary.wiley.com/book/10.1002/9780470390368</t>
  </si>
  <si>
    <t>Zoonotic Tuberculosis: Mycobacterium bovis and Other Pathogenic Mycobacteria, Third Edition</t>
  </si>
  <si>
    <t>http://onlinelibrary.wiley.com/book/10.1002/9781118474310</t>
  </si>
  <si>
    <t>search</t>
  </si>
  <si>
    <t>rank</t>
  </si>
  <si>
    <t>Title-URL</t>
  </si>
  <si>
    <t>Enter search term below, then &lt;ENTER&gt;</t>
  </si>
  <si>
    <t>Paul St-Pierre</t>
  </si>
  <si>
    <t>Collections Librarian (Sciences)</t>
  </si>
  <si>
    <t>pstpierr@uoguelph.ca</t>
  </si>
  <si>
    <t>519.824.4120 x53606</t>
  </si>
  <si>
    <t>Questions, comments, or suggestions:</t>
  </si>
  <si>
    <t>Acid-Base and Electrolyte Handbook for Veterinary Technicians</t>
  </si>
  <si>
    <t>Vendor</t>
  </si>
  <si>
    <t xml:space="preserve">AAEVT's Equine Manual for Veterinary Technicians </t>
  </si>
  <si>
    <t>Advances in Experimental Medicine and Biology, v. 606 : Bioactive Components of Milk</t>
  </si>
  <si>
    <t xml:space="preserve">American College of Laboratory Animal Medicine : Anesthesia and Analgesia in Laboratory Animals </t>
  </si>
  <si>
    <t xml:space="preserve">Anaesthesia for Veterinary Nurses </t>
  </si>
  <si>
    <t xml:space="preserve">Anatomy and Physiology of Domestic Animals </t>
  </si>
  <si>
    <t xml:space="preserve">Anatomy and Physiology of Farm Animals </t>
  </si>
  <si>
    <t>Anatomy of the Dog</t>
  </si>
  <si>
    <t>Animal Domestication and Behavior</t>
  </si>
  <si>
    <t>Applied Equine Nutrition and Training : Equine NUtrition and TRAining COnference (ENUTRACO 2013)</t>
  </si>
  <si>
    <t>Applied Ethology : understanding behaviour to improve livelihood : Proceedings of the 47th congress of the International Society for Applied Ethology</t>
  </si>
  <si>
    <t xml:space="preserve">Atlas of Clinical Avian Hematology </t>
  </si>
  <si>
    <t xml:space="preserve">Atlas of Equine Ultrasonography </t>
  </si>
  <si>
    <t xml:space="preserve">Atlas of Small Animal Wound Management and Reconstructive Surgery </t>
  </si>
  <si>
    <t>Avian Immunology</t>
  </si>
  <si>
    <t>Bioactive Egg Compounds</t>
  </si>
  <si>
    <t>Biology of Animal Infections : Bluetongue</t>
  </si>
  <si>
    <t>Biostatistics for Animal Science</t>
  </si>
  <si>
    <t xml:space="preserve">Bovine Anatomy : An Illustrated Text </t>
  </si>
  <si>
    <t>Cardiovascular Disease in Small Animal Medicine</t>
  </si>
  <si>
    <t>Career Opportunities : Career Opportunities Working with Animals</t>
  </si>
  <si>
    <t>Caring for Family Pets : Choosing and Keeping Our Companion Animals Healthy</t>
  </si>
  <si>
    <t xml:space="preserve">Chronic Pain in Small Animal Medicine </t>
  </si>
  <si>
    <t xml:space="preserve">Clinical Biochemistry of Domestic Animals </t>
  </si>
  <si>
    <t xml:space="preserve">Clinical Canine and Feline Reproduction : Evidence-Based Answers </t>
  </si>
  <si>
    <t xml:space="preserve">Clinical Cases in Avian and Exotic Animal Hematology and Cytology </t>
  </si>
  <si>
    <t xml:space="preserve">Clinical Immunology of the Dog and Cat </t>
  </si>
  <si>
    <t xml:space="preserve">Clinical Laboratory Animal Medicine : An Introduction </t>
  </si>
  <si>
    <t xml:space="preserve">Clinical Pathology for the Veterinary Team </t>
  </si>
  <si>
    <t xml:space="preserve">Color Atlas of Veterinary Anatomy, Volume 2 : The Horse </t>
  </si>
  <si>
    <t xml:space="preserve">Concise Review of Veterinary Microbiology </t>
  </si>
  <si>
    <t xml:space="preserve">Crow and Walshaw's Manual of Clinical Procedures in Dogs, Cats, Rabbits and Rodents </t>
  </si>
  <si>
    <t xml:space="preserve">Current Veterinary Therapy : Current Therapy in Large Animal Theriogenology </t>
  </si>
  <si>
    <t xml:space="preserve">Current Veterinary Therapy : Current Veterinary Therapy : Food Animal Practice </t>
  </si>
  <si>
    <t xml:space="preserve">Decision Making in Small Animal Oncology </t>
  </si>
  <si>
    <t xml:space="preserve">Developments in Primatology: Progress and Prospects : Nursery Rearing of Nonhuman Primates in the 21st Century </t>
  </si>
  <si>
    <t xml:space="preserve">Diagnostic Cytology and Hematology of the Dog and Cat </t>
  </si>
  <si>
    <t>Diagnostic Imaging of Exotic Pets : Birds, Small Mammals, Reptiles</t>
  </si>
  <si>
    <t xml:space="preserve">Disease in Wild Animals : Investigation and Management </t>
  </si>
  <si>
    <t xml:space="preserve">Dukes' Physiology of Domestic Animals </t>
  </si>
  <si>
    <t xml:space="preserve">Duncan and Prasse's Veterinary Laboratory Medicine : Clinical Pathology </t>
  </si>
  <si>
    <t xml:space="preserve">Ecological Studies : Reindeer Management in Northernmost Europe : Linking Practical and Scientific Knowledge in Social-Ecological Systems </t>
  </si>
  <si>
    <t>Ecological Studies, 195 : Ecology of Browsing and Grazing</t>
  </si>
  <si>
    <t xml:space="preserve">Equine Anesthesia : Monitoring and Emergency Therapy </t>
  </si>
  <si>
    <t xml:space="preserve">Equine Back Pathology : Diagnosis and Treatment </t>
  </si>
  <si>
    <t xml:space="preserve">Equine Injury, Therapy and Rehabilitation </t>
  </si>
  <si>
    <t xml:space="preserve">European Association for Animal Production : NorFor - : The Nordic feed evaluation system </t>
  </si>
  <si>
    <t xml:space="preserve">Exotic Small Mammal Care and Husbandry </t>
  </si>
  <si>
    <t xml:space="preserve">Experimental Surgical Models in the Laboratory Rat </t>
  </si>
  <si>
    <t>Farm Animal Surgery</t>
  </si>
  <si>
    <t xml:space="preserve">Feline Dentistry : Oral Assessment, Treatment, and Preventative Care </t>
  </si>
  <si>
    <t xml:space="preserve">Feline Emergency and Critical Care Medicine </t>
  </si>
  <si>
    <t xml:space="preserve">Feline Orthopedics </t>
  </si>
  <si>
    <t xml:space="preserve">Fenner's Veterinary Virology </t>
  </si>
  <si>
    <t xml:space="preserve">Foundations of Wildlife Diseases </t>
  </si>
  <si>
    <t xml:space="preserve">Fundamentals of Ornamental Fish Health </t>
  </si>
  <si>
    <t>Germ Cell Protocols, Volume 1 : Sperm and Oocyte Analysis</t>
  </si>
  <si>
    <t>Germ Cell Protocols, Volume 2 : Molecular Embryo Analysis, Live Imaging, Transgenesis, and Cloning</t>
  </si>
  <si>
    <t xml:space="preserve">Goat Science and Production </t>
  </si>
  <si>
    <t>Handbook of Bach Flower Remedies for Animals</t>
  </si>
  <si>
    <t xml:space="preserve">Handbook of Small Animal Radiological Differential Diagnosis </t>
  </si>
  <si>
    <t>Health Benefits of Dog Walking for People and Pets : Evidence and Case Studies</t>
  </si>
  <si>
    <t xml:space="preserve">Hemoparasites of the Reptilia : Color Atlas and Text </t>
  </si>
  <si>
    <t>Horse Owner's Veterinary Handbook</t>
  </si>
  <si>
    <t xml:space="preserve">Horsekeeping on a Small Acreage : Designing and Managing Your Equine Facilities </t>
  </si>
  <si>
    <t xml:space="preserve">Illustrated Guide to Equine Diseases </t>
  </si>
  <si>
    <t xml:space="preserve">Infectious Disease Management in Animal Shelters </t>
  </si>
  <si>
    <t xml:space="preserve">Infectious Diseases and Pathology of Reptiles : Color Atlas and Text </t>
  </si>
  <si>
    <t xml:space="preserve">Infectious Diseases of the Horse : Diagnosis, pathology, management, and public health </t>
  </si>
  <si>
    <t xml:space="preserve">Institute of Food Technologists Series : Whey Processing, Functionality and Health Benefits : Functionality and Health Benefits </t>
  </si>
  <si>
    <t>Intestinal Health : Key to Maximise Growth Performance in Livestock</t>
  </si>
  <si>
    <t xml:space="preserve">Introduction to Veterinary Genetics </t>
  </si>
  <si>
    <t>Kirk's Current Veterinary Therapy XV</t>
  </si>
  <si>
    <t xml:space="preserve">Laboratory Animal Anaesthesia </t>
  </si>
  <si>
    <t xml:space="preserve">Lavin's Radiography for Veterinary Technicians </t>
  </si>
  <si>
    <t>Livestock housing : Modern management to ensure optimal health and welfare of farm animals</t>
  </si>
  <si>
    <t>Managing High Grade Dairy Cows in the Tropics</t>
  </si>
  <si>
    <t xml:space="preserve">Managing the Laboratory Animal Facility, Second Edition </t>
  </si>
  <si>
    <t xml:space="preserve">Manual of Clinical Procedures in Dogs, Cats, Rabbits, and Rodents </t>
  </si>
  <si>
    <t xml:space="preserve">Manual of Skin Diseases of the Dog and Cat </t>
  </si>
  <si>
    <t xml:space="preserve">Manual of Small Animal Soft Tissue Surgery </t>
  </si>
  <si>
    <t xml:space="preserve">Medical Mathematics and Dosage Calculations for Veterinary Professionals </t>
  </si>
  <si>
    <t>Medical Primatology : History, Biological Foundations and Applications</t>
  </si>
  <si>
    <t xml:space="preserve">Medicine and Surgery of Camelids </t>
  </si>
  <si>
    <t>Milk Money : Cash, Cows, and the Death of the American Dairy Farm</t>
  </si>
  <si>
    <t xml:space="preserve">Miller's Anatomy of the Dog </t>
  </si>
  <si>
    <t>Mycotoxins in Feedstuffs</t>
  </si>
  <si>
    <t>Myxomatosis : A History of Pest Control and the Rabbit</t>
  </si>
  <si>
    <t xml:space="preserve">Nephrology and Urology of Small Animals </t>
  </si>
  <si>
    <t>Never Say Die : A Kentucky Colt, the Epsom Derby, and the Rise of the Modern Thoroughbred Industry</t>
  </si>
  <si>
    <t xml:space="preserve">Notes on Small Animal Dermatology </t>
  </si>
  <si>
    <t xml:space="preserve">Oncology for Veterinary Technicians and Nurses </t>
  </si>
  <si>
    <t xml:space="preserve">Ophthalmic Disease in Veterinary Medicine </t>
  </si>
  <si>
    <t xml:space="preserve">Ophthalmology for the Veterinary Practitioner </t>
  </si>
  <si>
    <t>Oxford Studies in Byzantium : A Byzantine Encyclopaedia of Horse Medicine : The Sources, Compilation, and Transmission of the Hippiatrica</t>
  </si>
  <si>
    <t>Performance Diagnosis And Purchase Examination Of Elite Sport Horses</t>
  </si>
  <si>
    <t xml:space="preserve">Phytogenics in Animal Nutrition : Natural Concepts to Optimize Gut Health and Performance </t>
  </si>
  <si>
    <t>Pigs and Humans : 10,000 Years of Interaction</t>
  </si>
  <si>
    <t xml:space="preserve">Pocket Handbook of Small Animal Medicine </t>
  </si>
  <si>
    <t xml:space="preserve">Practical Atlas of Ruminant and Camelid Reproductive Ultrasonography </t>
  </si>
  <si>
    <t xml:space="preserve">Practical Small Animal MRI </t>
  </si>
  <si>
    <t xml:space="preserve">Rabbits : Health, Husbandry and Diseases </t>
  </si>
  <si>
    <t xml:space="preserve">Radiography in Veterinary Technology </t>
  </si>
  <si>
    <t xml:space="preserve">Radiography of the Dog and Cat : Guide to Making and Interpreting Radiographs </t>
  </si>
  <si>
    <t xml:space="preserve">Rapid Review of Exotic Animal Medicine and Husbandry : Pet Mammals, Birds, Reptiles, Amphibians and Fish </t>
  </si>
  <si>
    <t>Rat Jugular Vein and Carotid Artery Catheterization for Acute Survival Studies : A Practical Guide</t>
  </si>
  <si>
    <t>Rearing Young Stock on Tropical Dairy Farms in Asia</t>
  </si>
  <si>
    <t xml:space="preserve">Recent Advances in Animal Nutrition : Recent Advances in Animal Nutrition 2008 </t>
  </si>
  <si>
    <t xml:space="preserve">Reptile Medicine and Surgery </t>
  </si>
  <si>
    <t>Routledge Research in Sport, Culture and Society : The Global Horseracing Industry : Social, Economic, Environmental and Ethical Perspectives</t>
  </si>
  <si>
    <t xml:space="preserve">Schalm's Veterinary Hematology </t>
  </si>
  <si>
    <t>Science in Society : Animals as Biotechnology : "Ethics, Sustainability and Critical Animal Studies"</t>
  </si>
  <si>
    <t>Secrets : Canine Internal Medicine Secrets</t>
  </si>
  <si>
    <t xml:space="preserve">Small Animal Clinical Pharmacology and Therapeutics </t>
  </si>
  <si>
    <t xml:space="preserve">Small Animal ECGs : An Introductory Guide </t>
  </si>
  <si>
    <t xml:space="preserve">Small Animal Emergency and Critical Care : Case Studies in Client Communication, Morbidity and Mortality </t>
  </si>
  <si>
    <t xml:space="preserve">Small Animal Neurological Emergencies </t>
  </si>
  <si>
    <t>Solutions Veterinary Practice: Small Animal Gastroenterology E-Book : Small Animal Gastroenterology</t>
  </si>
  <si>
    <t>Stablekeeping : A Visual Guide to Safe and Healthy Horsekeeping</t>
  </si>
  <si>
    <t xml:space="preserve">Statistics for Veterinary and Animal Science </t>
  </si>
  <si>
    <t xml:space="preserve">Technical Large Animal Emergency Rescue </t>
  </si>
  <si>
    <t>The Biology and Identification of the Coccidia (Apicomplexa) of Turtles of the World</t>
  </si>
  <si>
    <t xml:space="preserve">The Equine Hospital Manual </t>
  </si>
  <si>
    <t xml:space="preserve">The Feline Patient </t>
  </si>
  <si>
    <t>The Governance of Rangelands : Collective Action for Sustainable Pastoralism</t>
  </si>
  <si>
    <t>The Green Guide for Horse Owners and Riders : Sustainable Practices for Horse Care, Stable Management, Land Use, and Riding</t>
  </si>
  <si>
    <t>The Mind of the Horse : An Introduction to Equine Cognition</t>
  </si>
  <si>
    <t xml:space="preserve">The UFAW Handbook on the Care and Management of Laboratory and Other Research Animals </t>
  </si>
  <si>
    <t>Trash Animals : How We Live with Nature's Filthy, Feral, Invasive, and Unwanted Species</t>
  </si>
  <si>
    <t xml:space="preserve">Veterinary Color Handbook Series : Small Animal Anesthesia and Pain Management : A Color Handbook </t>
  </si>
  <si>
    <t>Veterinary Color Handbook Series : Small Animal Emergency and Critical Care Medicine : A Colour Handbook</t>
  </si>
  <si>
    <t xml:space="preserve">Veterinary Dentistry: A Team Approach : A Team Approach </t>
  </si>
  <si>
    <t xml:space="preserve">Veterinary Disaster Response </t>
  </si>
  <si>
    <t xml:space="preserve">Veterinary Epidemiology </t>
  </si>
  <si>
    <t>Veterinary Medical School Admission Requirements (VMSAR): 2016 Edition for 2017 Matriculation</t>
  </si>
  <si>
    <t xml:space="preserve">Veterinary Medicines in the Environment </t>
  </si>
  <si>
    <t xml:space="preserve">Veterinary Microbiology and Microbial Disease </t>
  </si>
  <si>
    <t>Veterinary Self-Assessment Color Review Series : Cattle and Sheep Medicine : Self-Assessment Color Review</t>
  </si>
  <si>
    <t xml:space="preserve">Veterinary Self-Assessment Color Review Series : Feline Infectious Diseases : Self-Assessment Color Review </t>
  </si>
  <si>
    <t xml:space="preserve">Veterinary Self-Assessment Color Review Series : Small Animal Cardiopulmonary Medicine : Self-Assessment Color Review </t>
  </si>
  <si>
    <t xml:space="preserve">Veterinary Self-Assessment Color Review Series : Small Animal Dermatology, Revised : Self-Assessment Color Review </t>
  </si>
  <si>
    <t xml:space="preserve">Veterinary Self-Assessment Color Review Series : Small Animal Ophthalmology : Self-Assessment Color Review </t>
  </si>
  <si>
    <t xml:space="preserve">Veterinary Self-Assessment Color Review Series : Veterinary Cytology : Dog, Cat, Horse and Cow: Self-Assessment Color Review </t>
  </si>
  <si>
    <t xml:space="preserve">Veterinary Technician's Handbook of Laboratory Procedures </t>
  </si>
  <si>
    <t xml:space="preserve">Voluntary Food Intake and Diet Selection of Farm Animals </t>
  </si>
  <si>
    <t>What Philosophy Can Tell You about Your Cat</t>
  </si>
  <si>
    <t>What Philosophy Can Tell You about Your Dog</t>
  </si>
  <si>
    <t>http://site.ebrary.com/lib/oculguelph/Doc?id=10333042</t>
  </si>
  <si>
    <t>http://site.ebrary.com/lib/oculguelph/Doc?id=10171177</t>
  </si>
  <si>
    <t>http://site.ebrary.com/lib/oculguelph/Doc?id=10223054</t>
  </si>
  <si>
    <t>http://site.ebrary.com/lib/oculguelph/Doc?id=10254639</t>
  </si>
  <si>
    <t>http://site.ebrary.com/lib/oculguelph/Doc?id=10325850</t>
  </si>
  <si>
    <t>http://site.ebrary.com/lib/oculguelph/Doc?id=10763032</t>
  </si>
  <si>
    <t>http://site.ebrary.com/lib/oculguelph/Doc?id=10341825</t>
  </si>
  <si>
    <t>http://site.ebrary.com/lib/oculguelph/Doc?id=10333099</t>
  </si>
  <si>
    <t>http://site.ebrary.com/lib/oculguelph/Doc?id=10610314</t>
  </si>
  <si>
    <t>http://site.ebrary.com/lib/oculguelph/Doc?id=10333080</t>
  </si>
  <si>
    <t>http://site.ebrary.com/lib/oculguelph/Doc?id=10060484</t>
  </si>
  <si>
    <t>http://site.ebrary.com/lib/oculguelph/Doc?id=10814148</t>
  </si>
  <si>
    <t>http://site.ebrary.com/lib/oculguelph/Doc?id=10738481</t>
  </si>
  <si>
    <t>http://site.ebrary.com/lib/oculguelph/Doc?id=10340444</t>
  </si>
  <si>
    <t>http://site.ebrary.com/lib/oculguelph/Doc?id=10856823</t>
  </si>
  <si>
    <t>http://site.ebrary.com/lib/oculguelph/Doc?id=10494925</t>
  </si>
  <si>
    <t>http://site.ebrary.com/lib/oculguelph/Doc?id=10358827</t>
  </si>
  <si>
    <t>http://site.ebrary.com/lib/oculguelph/Doc?id=10209712</t>
  </si>
  <si>
    <t>http://site.ebrary.com/lib/oculguelph/Doc?id=10404200</t>
  </si>
  <si>
    <t>http://site.ebrary.com/lib/oculguelph/Doc?id=10187458</t>
  </si>
  <si>
    <t>http://site.ebrary.com/lib/oculguelph/Doc?id=10254669</t>
  </si>
  <si>
    <t>http://site.ebrary.com/lib/oculguelph/Doc?id=10070218</t>
  </si>
  <si>
    <t>http://site.ebrary.com/lib/oculguelph/Doc?id=10560620</t>
  </si>
  <si>
    <t>http://site.ebrary.com/lib/oculguelph/Doc?id=10560528</t>
  </si>
  <si>
    <t>http://site.ebrary.com/lib/oculguelph/Doc?id=10747421</t>
  </si>
  <si>
    <t>http://site.ebrary.com/lib/oculguelph/Doc?id=10780721</t>
  </si>
  <si>
    <t>http://site.ebrary.com/lib/oculguelph/Doc?id=10483288</t>
  </si>
  <si>
    <t>http://site.ebrary.com/lib/oculguelph/Doc?id=10483270</t>
  </si>
  <si>
    <t>http://site.ebrary.com/lib/oculguelph/Doc?id=10483305</t>
  </si>
  <si>
    <t>http://site.ebrary.com/lib/oculguelph/Doc?id=10602080</t>
  </si>
  <si>
    <t>http://site.ebrary.com/lib/oculguelph/Doc?id=10483294</t>
  </si>
  <si>
    <t>http://site.ebrary.com/lib/oculguelph/Doc?id=10520585</t>
  </si>
  <si>
    <t>http://site.ebrary.com/lib/oculguelph/Doc?id=10232817</t>
  </si>
  <si>
    <t>http://site.ebrary.com/lib/oculguelph/Doc?id=10275538</t>
  </si>
  <si>
    <t>http://site.ebrary.com/lib/oculguelph/Doc?id=10869660</t>
  </si>
  <si>
    <t>http://site.ebrary.com/lib/oculguelph/Doc?id=10333112</t>
  </si>
  <si>
    <t>http://site.ebrary.com/lib/oculguelph/Doc?id=10541054</t>
  </si>
  <si>
    <t>http://site.ebrary.com/lib/oculguelph/Doc?id=10521116</t>
  </si>
  <si>
    <t>http://site.ebrary.com/lib/oculguelph/Doc?id=10372257</t>
  </si>
  <si>
    <t>http://site.ebrary.com/lib/oculguelph/Doc?id=10251254</t>
  </si>
  <si>
    <t>http://site.ebrary.com/lib/oculguelph/Doc?id=10351948</t>
  </si>
  <si>
    <t>http://site.ebrary.com/lib/oculguelph/Doc?id=10373032</t>
  </si>
  <si>
    <t>http://site.ebrary.com/lib/oculguelph/Doc?id=10333086</t>
  </si>
  <si>
    <t>http://site.ebrary.com/lib/oculguelph/Doc?id=10799786</t>
  </si>
  <si>
    <t>http://site.ebrary.com/lib/oculguelph/Doc?id=10518690</t>
  </si>
  <si>
    <t>http://site.ebrary.com/lib/oculguelph/Doc?id=10511719</t>
  </si>
  <si>
    <t>http://site.ebrary.com/lib/oculguelph/Doc?id=10511754</t>
  </si>
  <si>
    <t>http://site.ebrary.com/lib/oculguelph/Doc?id=10819800</t>
  </si>
  <si>
    <t>http://site.ebrary.com/lib/oculguelph/Doc?id=10448131</t>
  </si>
  <si>
    <t>http://site.ebrary.com/lib/oculguelph/Doc?id=11081238</t>
  </si>
  <si>
    <t>http://site.ebrary.com/lib/oculguelph/Doc?id=10511884</t>
  </si>
  <si>
    <t>http://site.ebrary.com/lib/oculguelph/Doc?id=11172316</t>
  </si>
  <si>
    <t>http://site.ebrary.com/lib/oculguelph/Doc?id=10448157</t>
  </si>
  <si>
    <t>http://site.ebrary.com/lib/oculguelph/Doc?id=10438691</t>
  </si>
  <si>
    <t>http://site.ebrary.com/lib/oculguelph/Doc?id=10448155</t>
  </si>
  <si>
    <t>http://site.ebrary.com/lib/oculguelph/Doc?id=10345891</t>
  </si>
  <si>
    <t>http://site.ebrary.com/lib/oculguelph/Doc?id=10389511</t>
  </si>
  <si>
    <t>http://site.ebrary.com/lib/oculguelph/Doc?id=10448166</t>
  </si>
  <si>
    <t>http://site.ebrary.com/lib/oculguelph/Doc?id=10438181</t>
  </si>
  <si>
    <t>http://site.ebrary.com/lib/oculguelph/Doc?id=10511758</t>
  </si>
  <si>
    <t>http://site.ebrary.com/lib/oculguelph/Doc?id=10183207</t>
  </si>
  <si>
    <t>http://site.ebrary.com/lib/oculguelph/Doc?id=10345874</t>
  </si>
  <si>
    <t>http://site.ebrary.com/lib/oculguelph/Doc?id=11039518</t>
  </si>
  <si>
    <t>http://site.ebrary.com/lib/oculguelph/Doc?id=10546574</t>
  </si>
  <si>
    <t>http://site.ebrary.com/lib/oculguelph/Doc?id=10129788</t>
  </si>
  <si>
    <t>http://site.ebrary.com/lib/oculguelph/Doc?id=10230224</t>
  </si>
  <si>
    <t>http://site.ebrary.com/lib/oculguelph/Doc?id=10438690</t>
  </si>
  <si>
    <t>http://site.ebrary.com/lib/oculguelph/Doc?id=10356495</t>
  </si>
  <si>
    <t>http://site.ebrary.com/lib/oculguelph/Doc?id=10494758</t>
  </si>
  <si>
    <t>http://site.ebrary.com/lib/oculguelph/Doc?id=10233008</t>
  </si>
  <si>
    <t>http://site.ebrary.com/lib/oculguelph/Doc?id=10494775</t>
  </si>
  <si>
    <t>http://site.ebrary.com/lib/oculguelph/Doc?id=10232616</t>
  </si>
  <si>
    <t>http://site.ebrary.com/lib/oculguelph/Doc?id=10738085</t>
  </si>
  <si>
    <t>http://site.ebrary.com/lib/oculguelph/Doc?id=10511838</t>
  </si>
  <si>
    <t>http://site.ebrary.com/lib/oculguelph/Doc?id=10529609</t>
  </si>
  <si>
    <t>http://site.ebrary.com/lib/oculguelph/Doc?id=10454741</t>
  </si>
  <si>
    <t>http://site.ebrary.com/lib/oculguelph/Doc?id=10502967</t>
  </si>
  <si>
    <t>http://site.ebrary.com/lib/oculguelph/Doc?id=10595276</t>
  </si>
  <si>
    <t>http://site.ebrary.com/lib/oculguelph/Doc?id=10358667</t>
  </si>
  <si>
    <t>http://site.ebrary.com/lib/oculguelph/Doc?id=10308720</t>
  </si>
  <si>
    <t>http://site.ebrary.com/lib/oculguelph/Doc?id=10511773</t>
  </si>
  <si>
    <t>http://site.ebrary.com/lib/oculguelph/Doc?id=10351122</t>
  </si>
  <si>
    <t>http://site.ebrary.com/lib/oculguelph/Doc?id=10392536</t>
  </si>
  <si>
    <t>http://site.ebrary.com/lib/oculguelph/Doc?id=10333034</t>
  </si>
  <si>
    <t>http://site.ebrary.com/lib/oculguelph/Doc?id=10447956</t>
  </si>
  <si>
    <t>http://site.ebrary.com/lib/oculguelph/Doc?id=10883337</t>
  </si>
  <si>
    <t>http://site.ebrary.com/lib/oculguelph/Doc?id=10351916</t>
  </si>
  <si>
    <t>http://site.ebrary.com/lib/oculguelph/Doc?id=10181740</t>
  </si>
  <si>
    <t>http://site.ebrary.com/lib/oculguelph/Doc?id=10181708</t>
  </si>
  <si>
    <t>http://site.ebrary.com/lib/oculguelph/Doc?id=10361113</t>
  </si>
  <si>
    <t>http://site.ebrary.com/lib/oculguelph/Doc?id=10493421</t>
  </si>
  <si>
    <t>http://site.ebrary.com/lib/oculguelph/Doc?id=10511771</t>
  </si>
  <si>
    <t>http://site.ebrary.com/lib/oculguelph/Doc?id=10496234</t>
  </si>
  <si>
    <t>http://site.ebrary.com/lib/oculguelph/Doc?id=10182685</t>
  </si>
  <si>
    <t>http://site.ebrary.com/lib/oculguelph/Doc?id=10251135</t>
  </si>
  <si>
    <t>http://site.ebrary.com/lib/oculguelph/Doc?id=10248915</t>
  </si>
  <si>
    <t>http://site.ebrary.com/lib/oculguelph/Doc?id=10668933</t>
  </si>
  <si>
    <t>http://site.ebrary.com/lib/oculguelph/Doc?id=10341887</t>
  </si>
  <si>
    <t>http://site.ebrary.com/lib/oculguelph/Doc?id=10341869</t>
  </si>
  <si>
    <t>http://site.ebrary.com/lib/oculguelph/Doc?id=10170628</t>
  </si>
  <si>
    <t>http://site.ebrary.com/lib/oculguelph/Doc?id=10678800</t>
  </si>
  <si>
    <t>http://site.ebrary.com/lib/oculguelph/Doc?id=10301165</t>
  </si>
  <si>
    <t>http://site.ebrary.com/lib/oculguelph/Doc?id=10506441</t>
  </si>
  <si>
    <t>http://site.ebrary.com/lib/oculguelph/Doc?id=10987151</t>
  </si>
  <si>
    <t>http://site.ebrary.com/lib/oculguelph/Doc?id=10716623</t>
  </si>
  <si>
    <t>http://site.ebrary.com/lib/oculguelph/Doc?id=10819811</t>
  </si>
  <si>
    <t>http://site.ebrary.com/lib/oculguelph/Doc?id=10300186</t>
  </si>
  <si>
    <t>http://site.ebrary.com/lib/oculguelph/Doc?id=10887861</t>
  </si>
  <si>
    <t>http://site.ebrary.com/lib/oculguelph/Doc?id=10438697</t>
  </si>
  <si>
    <t>http://site.ebrary.com/lib/oculguelph/Doc?id=11067947</t>
  </si>
  <si>
    <t>http://site.ebrary.com/lib/oculguelph/Doc?id=10738482</t>
  </si>
  <si>
    <t>http://site.ebrary.com/lib/oculguelph/Doc?id=10622487</t>
  </si>
  <si>
    <t>http://site.ebrary.com/lib/oculguelph/Doc?id=10236983</t>
  </si>
  <si>
    <t>http://site.ebrary.com/lib/oculguelph/Doc?id=10341837</t>
  </si>
  <si>
    <t>http://site.ebrary.com/lib/oculguelph/Doc?id=10346195</t>
  </si>
  <si>
    <t>http://site.ebrary.com/lib/oculguelph/Doc?id=10325862</t>
  </si>
  <si>
    <t>http://site.ebrary.com/lib/oculguelph/Doc?id=10325845</t>
  </si>
  <si>
    <t>http://site.ebrary.com/lib/oculguelph/Doc?id=5006142</t>
  </si>
  <si>
    <t>http://site.ebrary.com/lib/oculguelph/Doc?id=10388336</t>
  </si>
  <si>
    <t>http://site.ebrary.com/lib/oculguelph/Doc?id=10602459</t>
  </si>
  <si>
    <t>http://site.ebrary.com/lib/oculguelph/Doc?id=11067990</t>
  </si>
  <si>
    <t>http://site.ebrary.com/lib/oculguelph/Doc?id=10449942</t>
  </si>
  <si>
    <t>http://site.ebrary.com/lib/oculguelph/Doc?id=10382664</t>
  </si>
  <si>
    <t>http://site.ebrary.com/lib/oculguelph/Doc?id=10289945</t>
  </si>
  <si>
    <t>http://site.ebrary.com/lib/oculguelph/Doc?id=10446716</t>
  </si>
  <si>
    <t>http://site.ebrary.com/lib/oculguelph/Doc?id=10682144</t>
  </si>
  <si>
    <t>http://site.ebrary.com/lib/oculguelph/Doc?id=10518654</t>
  </si>
  <si>
    <t>http://site.ebrary.com/lib/oculguelph/Doc?id=10351940</t>
  </si>
  <si>
    <t>http://site.ebrary.com/lib/oculguelph/Doc?id=10333058</t>
  </si>
  <si>
    <t>http://site.ebrary.com/lib/oculguelph/Doc?id=10333081</t>
  </si>
  <si>
    <t>http://site.ebrary.com/lib/oculguelph/Doc?id=10194777</t>
  </si>
  <si>
    <t>http://site.ebrary.com/lib/oculguelph/Doc?id=10387069</t>
  </si>
  <si>
    <t>http://site.ebrary.com/lib/oculguelph/Doc?id=10448159</t>
  </si>
  <si>
    <t>http://site.ebrary.com/lib/oculguelph/Doc?id=10819816</t>
  </si>
  <si>
    <t>http://site.ebrary.com/lib/oculguelph/Doc?id=10688362</t>
  </si>
  <si>
    <t>http://site.ebrary.com/lib/oculguelph/Doc?id=10376649</t>
  </si>
  <si>
    <t>http://site.ebrary.com/lib/oculguelph/Doc?id=10211863</t>
  </si>
  <si>
    <t>http://site.ebrary.com/lib/oculguelph/Doc?id=10567636</t>
  </si>
  <si>
    <t>http://site.ebrary.com/lib/oculguelph/Doc?id=10351951</t>
  </si>
  <si>
    <t>http://site.ebrary.com/lib/oculguelph/Doc?id=10361056</t>
  </si>
  <si>
    <t>http://site.ebrary.com/lib/oculguelph/Doc?id=10232921</t>
  </si>
  <si>
    <t>http://site.ebrary.com/lib/oculguelph/Doc?id=10448125</t>
  </si>
  <si>
    <t>http://site.ebrary.com/lib/oculguelph/Doc?id=10674806</t>
  </si>
  <si>
    <t>http://site.ebrary.com/lib/oculguelph/Doc?id=10333074</t>
  </si>
  <si>
    <t>http://site.ebrary.com/lib/oculguelph/Doc?id=10181118</t>
  </si>
  <si>
    <t>http://site.ebrary.com/lib/oculguelph/Doc?id=10622488</t>
  </si>
  <si>
    <t>http://site.ebrary.com/lib/oculguelph/Doc?id=10344740</t>
  </si>
  <si>
    <t>http://site.ebrary.com/lib/oculguelph/Doc?id=10511862</t>
  </si>
  <si>
    <t>http://site.ebrary.com/lib/oculguelph/Doc?id=10603650</t>
  </si>
  <si>
    <t>http://site.ebrary.com/lib/oculguelph/Doc?id=10510880</t>
  </si>
  <si>
    <t>http://site.ebrary.com/lib/oculguelph/Doc?id=10366574</t>
  </si>
  <si>
    <t>http://site.ebrary.com/lib/oculguelph/Doc?id=10420004</t>
  </si>
  <si>
    <t>http://site.ebrary.com/lib/oculguelph/Doc?id=10521762</t>
  </si>
  <si>
    <t>http://site.ebrary.com/lib/oculguelph/Doc?id=10333043</t>
  </si>
  <si>
    <t>http://site.ebrary.com/lib/oculguelph/Doc?id=10726670</t>
  </si>
  <si>
    <t>http://site.ebrary.com/lib/oculguelph/Doc?id=10511807</t>
  </si>
  <si>
    <t>http://site.ebrary.com/lib/oculguelph/Doc?id=10232752</t>
  </si>
  <si>
    <t>http://site.ebrary.com/lib/oculguelph/Doc?id=10419236</t>
  </si>
  <si>
    <t>http://site.ebrary.com/lib/oculguelph/Doc?id=10438696</t>
  </si>
  <si>
    <t>http://site.ebrary.com/lib/oculguelph/Doc?id=10552231</t>
  </si>
  <si>
    <t>http://site.ebrary.com/lib/oculguelph/Doc?id=10448161</t>
  </si>
  <si>
    <t>http://site.ebrary.com/lib/oculguelph/Doc?id=10510879</t>
  </si>
  <si>
    <t>http://site.ebrary.com/lib/oculguelph/Doc?id=10668934</t>
  </si>
  <si>
    <t>http://site.ebrary.com/lib/oculguelph/Doc?id=10692102</t>
  </si>
  <si>
    <t>http://site.ebrary.com/lib/oculguelph/Doc?id=10345877</t>
  </si>
  <si>
    <t>http://site.ebrary.com/lib/oculguelph/Doc?id=10908075</t>
  </si>
  <si>
    <t>http://site.ebrary.com/lib/oculguelph/Doc?id=10494794</t>
  </si>
  <si>
    <t>http://site.ebrary.com/lib/oculguelph/Doc?id=10346152</t>
  </si>
  <si>
    <t>http://site.ebrary.com/lib/oculguelph/Doc?id=10419212</t>
  </si>
  <si>
    <t>http://site.ebrary.com/lib/oculguelph/Doc?id=10953130</t>
  </si>
  <si>
    <t>http://site.ebrary.com/lib/oculguelph/Doc?id=10668946</t>
  </si>
  <si>
    <t>http://site.ebrary.com/lib/oculguelph/Doc?id=10787465</t>
  </si>
  <si>
    <t>http://site.ebrary.com/lib/oculguelph/Doc?id=10361001</t>
  </si>
  <si>
    <t>http://site.ebrary.com/lib/oculguelph/Doc?id=10681174</t>
  </si>
  <si>
    <t>http://site.ebrary.com/lib/oculguelph/Doc?id=10518701</t>
  </si>
  <si>
    <t>http://site.ebrary.com/lib/oculguelph/Doc?id=10626545</t>
  </si>
  <si>
    <t>http://site.ebrary.com/lib/oculguelph/Doc?id=10333078</t>
  </si>
  <si>
    <t>http://site.ebrary.com/lib/oculguelph/Doc?id=10595279</t>
  </si>
  <si>
    <t>http://site.ebrary.com/lib/oculguelph/Doc?id=10346341</t>
  </si>
  <si>
    <t>http://site.ebrary.com/lib/oculguelph/Doc?id=10713648</t>
  </si>
  <si>
    <t>http://site.ebrary.com/lib/oculguelph/Doc?id=11228897</t>
  </si>
  <si>
    <t>http://site.ebrary.com/lib/oculguelph/Doc?id=10714300</t>
  </si>
  <si>
    <t>http://site.ebrary.com/lib/oculguelph/Doc?id=10251118</t>
  </si>
  <si>
    <t>http://site.ebrary.com/lib/oculguelph/Doc?id=10818034</t>
  </si>
  <si>
    <t>http://site.ebrary.com/lib/oculguelph/Doc?id=10404193</t>
  </si>
  <si>
    <t>http://site.ebrary.com/lib/oculguelph/Doc?id=10457080</t>
  </si>
  <si>
    <t>http://site.ebrary.com/lib/oculguelph/Doc?id=10567635</t>
  </si>
  <si>
    <t>http://site.ebrary.com/lib/oculguelph/Doc?id=10520589</t>
  </si>
  <si>
    <t>http://site.ebrary.com/lib/oculguelph/Doc?id=10466851</t>
  </si>
  <si>
    <t>http://site.ebrary.com/lib/oculguelph/Doc?id=10333115</t>
  </si>
  <si>
    <t>http://site.ebrary.com/lib/oculguelph/Doc?id=10845580</t>
  </si>
  <si>
    <t>http://site.ebrary.com/lib/oculguelph/Doc?id=10345780</t>
  </si>
  <si>
    <t>http://site.ebrary.com/lib/oculguelph/Doc?id=10763017</t>
  </si>
  <si>
    <t>http://site.ebrary.com/lib/oculguelph/Doc?id=10186027</t>
  </si>
  <si>
    <t>http://site.ebrary.com/lib/oculguelph/Doc?id=10188915</t>
  </si>
  <si>
    <t>http://site.ebrary.com/lib/oculguelph/Doc?id=10502317</t>
  </si>
  <si>
    <t>http://site.ebrary.com/lib/oculguelph/Doc?id=10495061</t>
  </si>
  <si>
    <t>http://site.ebrary.com/lib/oculguelph/Doc?id=10408917</t>
  </si>
  <si>
    <t>http://site.ebrary.com/lib/oculguelph/Doc?id=10511893</t>
  </si>
  <si>
    <t>ProQuest</t>
  </si>
  <si>
    <t>CABI</t>
  </si>
  <si>
    <t>University Press of Kentucky</t>
  </si>
  <si>
    <t>LSU Press</t>
  </si>
  <si>
    <t>Rowman &amp; Littlefield Publishers</t>
  </si>
  <si>
    <t>Infobase Publishing</t>
  </si>
  <si>
    <t>ABC-CLIO, LLC</t>
  </si>
  <si>
    <t>University of California Press</t>
  </si>
  <si>
    <t>Humana Press</t>
  </si>
  <si>
    <t>Jessica Kingsley Publishers</t>
  </si>
  <si>
    <t>Purdue University Press</t>
  </si>
  <si>
    <t>Storey Publishing, LLC</t>
  </si>
  <si>
    <t>BRILL</t>
  </si>
  <si>
    <t>CSIRO Publishing</t>
  </si>
  <si>
    <t>University of New Hampshire Press</t>
  </si>
  <si>
    <t>I.B.Tauris</t>
  </si>
  <si>
    <t>Nottingham University Press</t>
  </si>
  <si>
    <t>Taylor and Francis</t>
  </si>
  <si>
    <t>Harvard University Press</t>
  </si>
  <si>
    <t>University of Minnesota Press</t>
  </si>
  <si>
    <t>Left Coast Press</t>
  </si>
  <si>
    <t>Open Court</t>
  </si>
  <si>
    <t>University of Chicago Press</t>
  </si>
  <si>
    <t>Schlutersche GmbH</t>
  </si>
  <si>
    <t>Wageningen</t>
  </si>
  <si>
    <t>Oxford</t>
  </si>
  <si>
    <t xml:space="preserve">Anatomy of the Horse, 6th edition </t>
  </si>
  <si>
    <t xml:space="preserve">Anatomy of the Horse, 5th edition </t>
  </si>
  <si>
    <t>Clinical Veterinary Advisor: Dogs And Cats</t>
  </si>
  <si>
    <t>Large Animal Medicine For Veterinary Technicians</t>
  </si>
  <si>
    <t>Small Animal Internal Medicine</t>
  </si>
  <si>
    <t xml:space="preserve">http://search.ebscohost.com/login.aspx?direct=true&amp;scope=site&amp;db=nlebk&amp;db=nlabk&amp;AN=755946 </t>
  </si>
  <si>
    <t>http://search.ebscohost.com/login.aspx?direct=true&amp;scope=site&amp;db=nlebk&amp;db=nlabk&amp;AN=694567</t>
  </si>
  <si>
    <t>http://search.ebscohost.com/login.aspx?direct=true&amp;scope=site&amp;db=nlebk&amp;db=nlabk&amp;AN=440921</t>
  </si>
  <si>
    <t>http://search.ebscohost.com/login.aspx?direct=true&amp;scope=site&amp;db=nlebk&amp;db=nlabk&amp;AN=1076484</t>
  </si>
  <si>
    <t>http://search.ebscohost.com/login.aspx?direct=true&amp;scope=site&amp;db=nlebk&amp;db=nlabk&amp;AN=929526</t>
  </si>
  <si>
    <t>http://search.ebscohost.com/login.aspx?direct=true&amp;scope=site&amp;db=nlebk&amp;db=nlabk&amp;AN=370311</t>
  </si>
  <si>
    <t>http://search.ebscohost.com/login.aspx?direct=true&amp;scope=site&amp;db=nlebk&amp;db=nlabk&amp;AN=797318</t>
  </si>
  <si>
    <t>http://search.ebscohost.com/login.aspx?direct=true&amp;scope=site&amp;db=nlebk&amp;db=nlabk&amp;AN=821971</t>
  </si>
  <si>
    <t>http://search.ebscohost.com/login.aspx?direct=true&amp;scope=site&amp;db=nlebk&amp;db=nlabk&amp;AN=579711</t>
  </si>
  <si>
    <t>http://search.ebscohost.com/login.aspx?direct=true&amp;scope=site&amp;db=nlebk&amp;db=nlabk&amp;AN=752692</t>
  </si>
  <si>
    <t>http://search.ebscohost.com/login.aspx?direct=true&amp;scope=site&amp;db=nlebk&amp;db=nlabk&amp;AN=704044</t>
  </si>
  <si>
    <t>http://search.ebscohost.com/login.aspx?direct=true&amp;scope=site&amp;db=nlebk&amp;db=nlabk&amp;AN=588329</t>
  </si>
  <si>
    <t>http://search.ebscohost.com/login.aspx?direct=true&amp;scope=site&amp;db=nlebk&amp;db=nlabk&amp;AN=609366</t>
  </si>
  <si>
    <t>Trafalgar Square</t>
  </si>
  <si>
    <t>Pixyjack Pr Llc</t>
  </si>
  <si>
    <t>Dk Publishing</t>
  </si>
  <si>
    <t>The Kenilworth Press</t>
  </si>
  <si>
    <t>Blackwell</t>
  </si>
  <si>
    <t>Lippincott Williams &amp; Wilkins</t>
  </si>
  <si>
    <t>EBSCO</t>
  </si>
  <si>
    <t>Beyond Horse Massage: A Breakthrough Interactive Method For Alleviating Soreness, Strain And Tension</t>
  </si>
  <si>
    <t>Advanced Dairy Chemistry Volume 2: Lipids</t>
  </si>
  <si>
    <t>Pathologic Basis of Veterinary Disease</t>
  </si>
  <si>
    <t>&gt; EBSCO and PROQUEST vendor websites often limit the number of simultaneous users to 1 or 3, and have other restrictions on downloading content.</t>
  </si>
  <si>
    <t>ISBN</t>
  </si>
  <si>
    <t>Url</t>
  </si>
  <si>
    <t>Place</t>
  </si>
  <si>
    <t>Call Number</t>
  </si>
  <si>
    <t>Edition</t>
  </si>
  <si>
    <t>Pasquini, Chris; Spurgeon, Thomas Leslie; Pasquini, Susan</t>
  </si>
  <si>
    <t>Anatomy of domestic animals: systemic and regional approach</t>
  </si>
  <si>
    <t>Sudz Pub</t>
  </si>
  <si>
    <t>Pilot Point, TX</t>
  </si>
  <si>
    <t>SF761 .P37 2003</t>
  </si>
  <si>
    <t>Dyce, K. M.; Sack, W. O.; Wensing, Cornelis Johannes Gerardus</t>
  </si>
  <si>
    <t>Textbook of veterinary anatomy</t>
  </si>
  <si>
    <t>978-1-4160-6607-1</t>
  </si>
  <si>
    <t>Saunders/Elsevier</t>
  </si>
  <si>
    <t>St. Louis, Mo.</t>
  </si>
  <si>
    <t>SF761 .D93 2010</t>
  </si>
  <si>
    <t>Guyton and Hall textbook of medical physiology</t>
  </si>
  <si>
    <t>978-1-4557-7005-2</t>
  </si>
  <si>
    <t>Philadelphia, PA</t>
  </si>
  <si>
    <t>QP34.5 .G9 2016</t>
  </si>
  <si>
    <t>Tizard, Ian R.</t>
  </si>
  <si>
    <t>Veterinary immunology</t>
  </si>
  <si>
    <t>978-1-4557-0362-3</t>
  </si>
  <si>
    <t>Elsevier/Saunders</t>
  </si>
  <si>
    <t>SF757.2 .T59 2013</t>
  </si>
  <si>
    <t>Lorenz, Michael D.; Coates, Joan R.; Kent, Marc</t>
  </si>
  <si>
    <t>Handbook of veterinary neurology</t>
  </si>
  <si>
    <t>978-1-4377-0651-2</t>
  </si>
  <si>
    <t>SF895, SF895 .O44 2011</t>
  </si>
  <si>
    <t>Kaneko, Jiro J.; Harvey, John W.; Bruss, Michael</t>
  </si>
  <si>
    <t>Clinical biochemistry of domestic animals</t>
  </si>
  <si>
    <t>978-0-08-056882-9</t>
  </si>
  <si>
    <t>http://site.ebrary.com/lib/oculguelph/detail.action?docID=10251254</t>
  </si>
  <si>
    <t>Academic Press/Elsevier</t>
  </si>
  <si>
    <t>Amsterdam ; Boston</t>
  </si>
  <si>
    <t>SF769, SF769.3 .C45 2008</t>
  </si>
  <si>
    <t>Ross, Michael H.; Pawlina, Wojciech</t>
  </si>
  <si>
    <t>Histology: a text and atlas : with correlated cell and molecular biology</t>
  </si>
  <si>
    <t>978-0-7817-7200-6</t>
  </si>
  <si>
    <t>Wolters Kluwer/Lippincott Williams &amp; Wilkins Health</t>
  </si>
  <si>
    <t>Philadelphia</t>
  </si>
  <si>
    <t>QM551 .R67 2011</t>
  </si>
  <si>
    <t>Eurell, Jo Ann Coers; Frappier, Brian L.; Dellmann, Horst-Dieter</t>
  </si>
  <si>
    <t>Dellmann's textbook of veterinary histology</t>
  </si>
  <si>
    <t>978-0-7817-4148-4</t>
  </si>
  <si>
    <t>Baltimore, MD</t>
  </si>
  <si>
    <t>SF757.3 .T49 2006</t>
  </si>
  <si>
    <t>Zachary, James F.</t>
  </si>
  <si>
    <t>Pathologic basis of veterinary disease</t>
  </si>
  <si>
    <t>978-0-323-35775-3</t>
  </si>
  <si>
    <t>St. Louis, Missouri</t>
  </si>
  <si>
    <t>Elsevier Mosby</t>
  </si>
  <si>
    <t>McGavin, M. Donald; Zachary, James F.</t>
  </si>
  <si>
    <t>978-0-323-05826-1</t>
  </si>
  <si>
    <t>http://site.ebrary.com/lib/oculguelph/detail.action?docID=10448159</t>
  </si>
  <si>
    <t>Elsevier Mosby, Mosby Elsevier Science Pub ;</t>
  </si>
  <si>
    <t>St.Louis, St. Louis, Miss.</t>
  </si>
  <si>
    <t>SF769, SF769 .T464 2007</t>
  </si>
  <si>
    <t>Hyttel, Poul</t>
  </si>
  <si>
    <t>Essentials of domestic animal embryology</t>
  </si>
  <si>
    <t>978-0-7020-2899-1</t>
  </si>
  <si>
    <t>Edinburgh ; New York</t>
  </si>
  <si>
    <t>SF767.5 .E43 2010</t>
  </si>
  <si>
    <t>Carlson, Bruce M.</t>
  </si>
  <si>
    <t>Human embryology and developmental biology</t>
  </si>
  <si>
    <t>978-0-323-05385-3</t>
  </si>
  <si>
    <t>Mosby/Elsevier</t>
  </si>
  <si>
    <t>QM601 .C29 2009</t>
  </si>
  <si>
    <t>Mosby</t>
  </si>
  <si>
    <t>Long, Susan</t>
  </si>
  <si>
    <t>Veterinary genetics and reproductive physiology</t>
  </si>
  <si>
    <t>978-0-7506-8877-2</t>
  </si>
  <si>
    <t>Churchill Livingstone</t>
  </si>
  <si>
    <t>636.0821 Lon, SF756.5 .L66 2006</t>
  </si>
  <si>
    <t>Basrur, Parvathi K.</t>
  </si>
  <si>
    <t>Genetics in veterinary medicine</t>
  </si>
  <si>
    <t>Vaspar Press</t>
  </si>
  <si>
    <t>S.l.</t>
  </si>
  <si>
    <t>SF756.5 .B37 2003</t>
  </si>
  <si>
    <t>Nussbaum, Robert L.; McInnes, Roderick R.; Willard, Huntington F.</t>
  </si>
  <si>
    <t>Thompson &amp; Thompson genetics in medicine</t>
  </si>
  <si>
    <t>978-1-4160-3080-5</t>
  </si>
  <si>
    <t>RB155 .T52 2007</t>
  </si>
  <si>
    <t>Introduction to veterinary genetics</t>
  </si>
  <si>
    <t>978-1-4443-1454-0</t>
  </si>
  <si>
    <t>http://site.ebrary.com/lib/oculguelph/detail.action?docID=10716623</t>
  </si>
  <si>
    <t>Wiley-Blackwell</t>
  </si>
  <si>
    <t>Chichester, U.K. ;, Chichester, West Sussex ; Ames, Iowa</t>
  </si>
  <si>
    <t>SF756.5 .N52 2010, 636.0821 Nic</t>
  </si>
  <si>
    <t>Slauson, David O.; Cooper, Barry J.</t>
  </si>
  <si>
    <t>Mechanisms of disease: a textbook of comparative general pathology</t>
  </si>
  <si>
    <t>978-0-323-00228-8</t>
  </si>
  <si>
    <t>St. Louis</t>
  </si>
  <si>
    <t>RB114 .S58 2002</t>
  </si>
  <si>
    <t>Appasani, Krishnarao; Appasani, Raghu K.</t>
  </si>
  <si>
    <t>Stem cells &amp; regenerative medicine from molecular embryology to tissue engineering</t>
  </si>
  <si>
    <t>978-1-60761-860-7</t>
  </si>
  <si>
    <t>http://link.springer.com/book/10.1007%2F978-1-60761-860-7</t>
  </si>
  <si>
    <t>Springer, Humana Press/Springer</t>
  </si>
  <si>
    <t>New York</t>
  </si>
  <si>
    <t>QH588.S83, QH588.S83 S74 2011</t>
  </si>
  <si>
    <t>Sackett, David L.</t>
  </si>
  <si>
    <t>Clinical epidemiology: a basic science for clinical medicine</t>
  </si>
  <si>
    <t>978-0-316-76599-2</t>
  </si>
  <si>
    <t>Little, Brown</t>
  </si>
  <si>
    <t>Boston</t>
  </si>
  <si>
    <t>RA 652.C45 1991</t>
  </si>
  <si>
    <t>Cockcroft, Peter D.; Holmes, Mark A.; Ebrary</t>
  </si>
  <si>
    <t>Handbook of evidence-based veterinary medicine</t>
  </si>
  <si>
    <t>978-1-4051-0890-4</t>
  </si>
  <si>
    <t>Blackwell Pub</t>
  </si>
  <si>
    <t>Oxford, UK ; Malden, MA, Oxford ; Malden, MA</t>
  </si>
  <si>
    <t>SF748 .C635, SF748</t>
  </si>
  <si>
    <t>Radostits, O. M.</t>
  </si>
  <si>
    <t>Herd health: food animal production medicine</t>
  </si>
  <si>
    <t>978-0-7216-7694-4</t>
  </si>
  <si>
    <t>Saunders</t>
  </si>
  <si>
    <t>Philadelphia, Pa.</t>
  </si>
  <si>
    <t>SF745 .R33 2001</t>
  </si>
  <si>
    <t>The ethology of domestic animals: an introductory text</t>
  </si>
  <si>
    <t>978-0-85199-602-8</t>
  </si>
  <si>
    <t>CABI, CABI Pub</t>
  </si>
  <si>
    <t>Wallingford, Oxfordshire, UK, New York</t>
  </si>
  <si>
    <t>SF756.7, SF756.7 .E838</t>
  </si>
  <si>
    <t>McDonald, L. E.; Pineda, M. H.</t>
  </si>
  <si>
    <t>Veterinary endocrinology and reproduction</t>
  </si>
  <si>
    <t>978-0-8121-1134-7</t>
  </si>
  <si>
    <t>Lea &amp; Febiger</t>
  </si>
  <si>
    <t>SF 768.3.V48 1989</t>
  </si>
  <si>
    <t>Johnston, Shirley D.; Olson, Patricia S.; Root Kustritz, Margaret V.</t>
  </si>
  <si>
    <t>Canine and feline theriogenology</t>
  </si>
  <si>
    <t>978-0-7216-5607-6</t>
  </si>
  <si>
    <t>SF427.2 .J64</t>
  </si>
  <si>
    <t>Rollin, Bernard E.</t>
  </si>
  <si>
    <t>An introduction to veterinary medical ethics theory and cases</t>
  </si>
  <si>
    <t>978-1-118-70453-0</t>
  </si>
  <si>
    <t>Ames, Iowa</t>
  </si>
  <si>
    <t>SF756.39 .R65 2006</t>
  </si>
  <si>
    <t>Allen, Dana G.; Garvey, Michael; Kruth, Stephen A.</t>
  </si>
  <si>
    <t>Small Animal Medicine</t>
  </si>
  <si>
    <t>978-0-397-51025-2</t>
  </si>
  <si>
    <t>J. B. Lippincott &amp; Co.</t>
  </si>
  <si>
    <t>SF 991.S594</t>
  </si>
  <si>
    <t>Senger, P. L.</t>
  </si>
  <si>
    <t>Pathways to pregnancy &amp; parturition</t>
  </si>
  <si>
    <t>978-0-9657648-3-4</t>
  </si>
  <si>
    <t>Current Conceptions</t>
  </si>
  <si>
    <t>Redmond, Oregon</t>
  </si>
  <si>
    <t>QP251 .S474 2012</t>
  </si>
  <si>
    <t>Olby, Natasha J.; Platt, Simon R.</t>
  </si>
  <si>
    <t>BSAVA manual of canine and feline neurology</t>
  </si>
  <si>
    <t>978-1-905319-34-3</t>
  </si>
  <si>
    <t>British Small Animal Veterinary Association</t>
  </si>
  <si>
    <t>Quedgeley, Gloucester</t>
  </si>
  <si>
    <t>SF992.N3 B732 2013</t>
  </si>
  <si>
    <t>Auer, Jörg A.; Stick, John A.</t>
  </si>
  <si>
    <t>Equine surgery</t>
  </si>
  <si>
    <t>978-1-4377-0867-7</t>
  </si>
  <si>
    <t>Elsevier Saunders</t>
  </si>
  <si>
    <t>SF951, SF951 .E62 2012</t>
  </si>
  <si>
    <t>Tilley, Lawrence P.; Smith, Francis W. K.</t>
  </si>
  <si>
    <t>Blackwell's Five-Minute Veterinary Consult: Canine and Feline</t>
  </si>
  <si>
    <t>978-1-118-88161-3</t>
  </si>
  <si>
    <t>John Wiley and Sons, Inc</t>
  </si>
  <si>
    <t>SF991 .B534 2016</t>
  </si>
  <si>
    <t>Draper, Juliet; Kurtz, Suzanne; Silverman, Jonathan</t>
  </si>
  <si>
    <t>Skills for Communicating with Patients</t>
  </si>
  <si>
    <t>978-1-910227-26-8</t>
  </si>
  <si>
    <t>Boca Raton</t>
  </si>
  <si>
    <t>Couto, C. Guillermo; Nelson, Richard W.</t>
  </si>
  <si>
    <t>978-0-323-24300-1</t>
  </si>
  <si>
    <t>SF991 .S5917 2014</t>
  </si>
  <si>
    <t>Ettinger, Stephen J.; Feldman, Edward C.</t>
  </si>
  <si>
    <t>Textbook of veterinary internal medicine</t>
  </si>
  <si>
    <t>978-0-7216-6795-9</t>
  </si>
  <si>
    <t>W.B. Saunders</t>
  </si>
  <si>
    <t>SF 991.T48 1994</t>
  </si>
  <si>
    <t>Blackwell Publishing</t>
  </si>
  <si>
    <t>Robinson, Norman E.; Sprayberry, Kim A.</t>
  </si>
  <si>
    <t>Robinson's current therapy in equine medicine</t>
  </si>
  <si>
    <t>978-0-323-24216-5</t>
  </si>
  <si>
    <t>SF951 .S673 2015</t>
  </si>
  <si>
    <t>Threlfall, Walter R.; Youngquist, Robert S.</t>
  </si>
  <si>
    <t>Current therapy in large animal theriogenology</t>
  </si>
  <si>
    <t>978-1-4377-1340-4</t>
  </si>
  <si>
    <t>Saunders Elsevier</t>
  </si>
  <si>
    <t>SF871</t>
  </si>
  <si>
    <t>Simpson, Gillian; England, Gary C. W.; Harvey, Mike</t>
  </si>
  <si>
    <t>BSAVA manual of small animal reproduction and neonatology</t>
  </si>
  <si>
    <t>978-0-905214-36-8</t>
  </si>
  <si>
    <t>Shurdington, Cheltenham, U.K.</t>
  </si>
  <si>
    <t>SF871 .B763</t>
  </si>
  <si>
    <t>Smith, Bradford P.</t>
  </si>
  <si>
    <t>Large animal internal medicine</t>
  </si>
  <si>
    <t>978-0-323-08840-4</t>
  </si>
  <si>
    <t>SF745 .L37 2015</t>
  </si>
  <si>
    <t>Noakes, David E.; Parkinson, Timothy J.; England, Gary C. W.</t>
  </si>
  <si>
    <t>Veterinary reproduction and obstetrics</t>
  </si>
  <si>
    <t>978-0-7020-2887-8</t>
  </si>
  <si>
    <t>Edinburgh; New York</t>
  </si>
  <si>
    <t>SF871 .V48 2009</t>
  </si>
  <si>
    <t>Thrall, Donald E</t>
  </si>
  <si>
    <t>Textbook of veterinary diagnostic radiology</t>
  </si>
  <si>
    <t>978-1-4557-0364-7</t>
  </si>
  <si>
    <t>Feldman, Edward C.; Nelson, Richard W.; Reusch, Claudia; Scott-Moncrieff, J. Catharine; Behrend, Ellen Nicole</t>
  </si>
  <si>
    <t>Canine &amp; feline endocrinology</t>
  </si>
  <si>
    <t>978-1-4557-4457-2</t>
  </si>
  <si>
    <t>SF992.E53</t>
  </si>
  <si>
    <t>Knottenbelt, Derek C.</t>
  </si>
  <si>
    <t>Equine stud farm medicine and surgery</t>
  </si>
  <si>
    <t>978-0-7020-2130-5</t>
  </si>
  <si>
    <t>636.1089 KNO 2003</t>
  </si>
  <si>
    <t>Constable, Peter D.; Done, Stanley H.; Gruenberg, Walter; Hinchcliff, Kenneth W.</t>
  </si>
  <si>
    <t>Veterinary medicine: a textbook of the diseases of cattle, horses, sheep, pigs, and goats</t>
  </si>
  <si>
    <t>978-0-7020-5246-0</t>
  </si>
  <si>
    <t>636.0896 Vet</t>
  </si>
  <si>
    <t>McKinnon, Angus. O.; Squires, Edward L.; Vaala, Wendy E.</t>
  </si>
  <si>
    <t>Equine reproduction</t>
  </si>
  <si>
    <t>978-1-4443-9763-5</t>
  </si>
  <si>
    <t>SF768.2.H67</t>
  </si>
  <si>
    <t>Blanchard, Terry L.; Brinsko, Steven P.</t>
  </si>
  <si>
    <t>Manual of equine reproduction</t>
  </si>
  <si>
    <t>978-0-323-06482-8</t>
  </si>
  <si>
    <t>Mosby Elsevier</t>
  </si>
  <si>
    <t>Fossum, Theresa Welch</t>
  </si>
  <si>
    <t>Small Animal Surgery</t>
  </si>
  <si>
    <t>978-0-323-17121-2</t>
  </si>
  <si>
    <t>SF911 .F67 2013</t>
  </si>
  <si>
    <t>Da Costa, Ronaldo C; Dewey, Curtis W</t>
  </si>
  <si>
    <t>Practical guide to canine and feline neurology</t>
  </si>
  <si>
    <t>Wiley Blackwell</t>
  </si>
  <si>
    <t>DeLahunta, Alexander; Glass, Eric</t>
  </si>
  <si>
    <t>Veterinary neuroanatomy and clinical neurology</t>
  </si>
  <si>
    <t>978-0-7216-6706-5</t>
  </si>
  <si>
    <t>SF895</t>
  </si>
  <si>
    <t>Jensen, Per</t>
  </si>
  <si>
    <t>Poultry diseases</t>
  </si>
  <si>
    <t>978-0-7020-2862-5</t>
  </si>
  <si>
    <t>SF995, SF995 .P68 2008, 636.5 Pat</t>
  </si>
  <si>
    <t>Veterinary ophthalmology</t>
  </si>
  <si>
    <t>978-0-7817-6657-9</t>
  </si>
  <si>
    <t>SF891 .V48 2007</t>
  </si>
  <si>
    <t>Mayhew, Ian G.</t>
  </si>
  <si>
    <t>Large animal neurology</t>
  </si>
  <si>
    <t>978-1-4051-5493-2</t>
  </si>
  <si>
    <t>Wiley-Blackwell Publishing</t>
  </si>
  <si>
    <t>SF895 .M39 2008</t>
  </si>
  <si>
    <t>Harkness, John E.</t>
  </si>
  <si>
    <t>Harkness and Wagner's biology and medicine of rabbits and rodents</t>
  </si>
  <si>
    <t>978-0-8138-1531-2</t>
  </si>
  <si>
    <t>SF996.5 .H37 2010, 636.9322 Har</t>
  </si>
  <si>
    <t>Bayly, Warwick M.; Reed, Stephen M.; Sellon, Debra C.</t>
  </si>
  <si>
    <t>Equine internal medicine</t>
  </si>
  <si>
    <t>978-1-4377-0885-1</t>
  </si>
  <si>
    <t>St. Louis, MO</t>
  </si>
  <si>
    <t>SF951, SF951 .E565 2010</t>
  </si>
  <si>
    <t>Turner and McIlwraith's Techniques in Large Animal Surgery</t>
  </si>
  <si>
    <t>Equine infectious diseases</t>
  </si>
  <si>
    <t>978-0-323-22769-8</t>
  </si>
  <si>
    <t>SF951</t>
  </si>
  <si>
    <t>McIlwraith, C. Wayne; Nixon, Alan J.; Wright, Ian M.</t>
  </si>
  <si>
    <t>Diagnostic and surgical arthroscopy in the horse</t>
  </si>
  <si>
    <t>978-0-7234-3693-5</t>
  </si>
  <si>
    <t>SF959.J64 D53 2015</t>
  </si>
  <si>
    <t>Adams, O. R.</t>
  </si>
  <si>
    <t>Adams and Stashak's lameness in horses.</t>
  </si>
  <si>
    <t>978-0-8138-1549-7</t>
  </si>
  <si>
    <t>SF959.L25 A3 2011, 636.1089758 ADA 2011</t>
  </si>
  <si>
    <t>Divers, Thomas J.; Peek, Simon Francis</t>
  </si>
  <si>
    <t>Rebhun's diseases of dairy cattle</t>
  </si>
  <si>
    <t>978-1-4377-1083-0</t>
  </si>
  <si>
    <t>SF961, SF961 .R429 2008</t>
  </si>
  <si>
    <t>Diseases of swine</t>
  </si>
  <si>
    <t>Maggs, David J.; Miller, Paul E.; Ofri, Ron</t>
  </si>
  <si>
    <t>Slatter's fundamentals of veterinary ophthalmology</t>
  </si>
  <si>
    <t>978-0-323-24196-0</t>
  </si>
  <si>
    <t>SF891</t>
  </si>
  <si>
    <t>Frisbie, David D.; McIlwraith, C. Wayne; Kawcak, Christopher E.; van Weeren, René</t>
  </si>
  <si>
    <t>Joint disease in the horse</t>
  </si>
  <si>
    <t>978-1-4557-5969-9</t>
  </si>
  <si>
    <t>SF959.J64, SF959.J64 J385 2016</t>
  </si>
  <si>
    <t>Diseases of poultry</t>
  </si>
  <si>
    <t>978-0-8138-0723-2</t>
  </si>
  <si>
    <t>http://ebookcentral.proquest.com/lib/uoguelph/detail.action?docID=469155</t>
  </si>
  <si>
    <t>SF995, SF995 .D69 2008, 636.5 Sai</t>
  </si>
  <si>
    <t>Carpenter, James W.; Quesenberry, Katherine E.</t>
  </si>
  <si>
    <t>Ferrets, rabbits, and rodents clinical medicine and surgery</t>
  </si>
  <si>
    <t>978-1-4377-0288-0</t>
  </si>
  <si>
    <t>SF459.F47, SF997.5.F47 F47 2012</t>
  </si>
  <si>
    <t>Dyson, Sue J.; Ross, Mike W.</t>
  </si>
  <si>
    <t>Diagnosis and management of lameness in the horse</t>
  </si>
  <si>
    <t>978-1-4377-1176-9</t>
  </si>
  <si>
    <t>SF959.L25, SF959, SF959.L25 R67 2011</t>
  </si>
  <si>
    <t>Hinchcliff, Kenneth W.; Lavoie, Jean-Pierre</t>
  </si>
  <si>
    <t>Blackwell's five-minute veterinary consult: equine</t>
  </si>
  <si>
    <t>978-0-8138-1487-2</t>
  </si>
  <si>
    <t>SF951 .B867 2008</t>
  </si>
  <si>
    <t>Carleton, Carla L.</t>
  </si>
  <si>
    <t>Blackwell's five-minute veterinary consult clinical companion Equine theriogenology</t>
  </si>
  <si>
    <t>978-0-470-96113-1</t>
  </si>
  <si>
    <t>SF959.U73 B63 2011</t>
  </si>
  <si>
    <t>Duncan &amp; Prasse's veterinary laboratory medicine clinical pathology</t>
  </si>
  <si>
    <t>978-1-118-27552-8</t>
  </si>
  <si>
    <t>SF772.6 .D86 2011</t>
  </si>
  <si>
    <t>Hendrickson, Dean A.</t>
  </si>
  <si>
    <t>Techniques in large animal surgery</t>
  </si>
  <si>
    <t>978-0-7817-8255-5</t>
  </si>
  <si>
    <t>SF911 .T87 2007</t>
  </si>
  <si>
    <t>Farm animal surgery</t>
  </si>
  <si>
    <t>978-0-7216-9062-9</t>
  </si>
  <si>
    <t>Elsevier Health Sciences</t>
  </si>
  <si>
    <t>SF911, SF911 .F925</t>
  </si>
  <si>
    <t>Swayne, David E.; Glisson, J.R.; McDougald, L.R.; Nolan, L.K.; Suarez, D.L.</t>
  </si>
  <si>
    <t>978-1-118-72002-8</t>
  </si>
  <si>
    <t>http://ebookcentral.proquest.com/lib/uoguelph/detail.action?docID=1316749</t>
  </si>
  <si>
    <t>SF995</t>
  </si>
  <si>
    <t>Phase 1</t>
  </si>
  <si>
    <t>Phase 2</t>
  </si>
  <si>
    <t>Phase 3</t>
  </si>
  <si>
    <t>x</t>
  </si>
  <si>
    <t>Print Only</t>
  </si>
  <si>
    <t>Hall, John E.</t>
  </si>
  <si>
    <t>$$</t>
  </si>
  <si>
    <t>$$$</t>
  </si>
  <si>
    <t>http://site.ebrary.com/lib/oculguelph/docDetail.action?docID=10726670</t>
  </si>
  <si>
    <t>Nicholas, F. W.</t>
  </si>
  <si>
    <t>http://www.sciencedirect.com/science/book/9781455745555</t>
  </si>
  <si>
    <t>http://site.ebrary.com/lib/oculguelph/docDetail.action?docID=10887861</t>
  </si>
  <si>
    <t>Pattison, M.; McMullin, P.f.; Bradbury, J.M.; Alexander, D.J.</t>
  </si>
  <si>
    <t>Gelatt, K.N.</t>
  </si>
  <si>
    <t>http://search.ebscohost.com/login.aspx?direct=true&amp;db=nlebk&amp;AN=437680&amp;site=ehost-live&amp;scope=site</t>
  </si>
  <si>
    <t>Zimmerman, J.J</t>
  </si>
  <si>
    <t>Sellon, Debra C.; London, Maureen</t>
  </si>
  <si>
    <t>Diseases of Swine</t>
  </si>
  <si>
    <t>Saif, Y.M.; Fadly, A.M.; Glisson, J.R.</t>
  </si>
  <si>
    <t>Latimer, Kenneth S.</t>
  </si>
  <si>
    <t>http://site.ebrary.com/lib/oculguelph/docDetail.action?docID=10546574</t>
  </si>
  <si>
    <t>Fubini, S.L.; Ducharme, N.</t>
  </si>
  <si>
    <t>http://site.ebrary.com/lib/oculguelph/docDetail.action?docID=10483288</t>
  </si>
  <si>
    <t>http://www.sciencedirect.com/science/book/9781416060697</t>
  </si>
  <si>
    <t>$$$$</t>
  </si>
  <si>
    <t>Link</t>
  </si>
  <si>
    <t>ScienceDirect</t>
  </si>
  <si>
    <t xml:space="preserve">6th </t>
  </si>
  <si>
    <t xml:space="preserve">4th </t>
  </si>
  <si>
    <t xml:space="preserve">3rd </t>
  </si>
  <si>
    <t xml:space="preserve">11th </t>
  </si>
  <si>
    <t xml:space="preserve">5th </t>
  </si>
  <si>
    <t xml:space="preserve">2nd </t>
  </si>
  <si>
    <t xml:space="preserve">1st </t>
  </si>
  <si>
    <t xml:space="preserve">9th </t>
  </si>
  <si>
    <t xml:space="preserve">7th </t>
  </si>
  <si>
    <t xml:space="preserve">10th </t>
  </si>
  <si>
    <t xml:space="preserve">12th </t>
  </si>
  <si>
    <t xml:space="preserve">13th </t>
  </si>
  <si>
    <t>13th</t>
  </si>
  <si>
    <t>&gt; DVM Phase 1-3 is indicated</t>
  </si>
  <si>
    <t>&gt; Books unavailable electronically are noted, or if they are prohibitively expensive</t>
  </si>
  <si>
    <t>Author/Editor</t>
  </si>
  <si>
    <t>Off-campus</t>
  </si>
  <si>
    <t>https://ebookcentral.proquest.com/lib/uoguelph/detail.action?docID=1157728</t>
  </si>
  <si>
    <t>http://www.sciencedirect.com/science/book/9780723436935</t>
  </si>
  <si>
    <t>https://ebookcentral.proquest.com/lib/uoguelph/detail.action?docID=4040881</t>
  </si>
  <si>
    <t>https://ebookcentral.proquest.com/lib/uoguelph/detail.action?docID=4742673</t>
  </si>
  <si>
    <t>https://ebookcentral.proquest.com/lib/uoguelph/detail.action?docID=1209654</t>
  </si>
  <si>
    <t>NEW - ProQuest</t>
  </si>
  <si>
    <t>NEW - ScienceDirect</t>
  </si>
  <si>
    <t>https://www.sciencedirect.com/science/book/9780323498302</t>
  </si>
  <si>
    <t>Color Atlas of Veterinary Ophthalmology</t>
  </si>
  <si>
    <t>http://onlinelibrary.wiley.com/book/10.1002/9781119239680</t>
  </si>
  <si>
    <t>Hospice and Palliative Care for Companion Animals: Principles and Practice</t>
  </si>
  <si>
    <t>http://onlinelibrary.wiley.com/book/10.1002/9781119036722</t>
  </si>
  <si>
    <t>Practical Transfusion Medicine for the Small Animal Practitioner, Second Edition</t>
  </si>
  <si>
    <t>http://onlinelibrary.wiley.com/book/10.1002/9781119187691</t>
  </si>
  <si>
    <t>Nutritional Management of Equine Diseases and Special Cases</t>
  </si>
  <si>
    <t>http://onlinelibrary.wiley.com/book/10.1002/9781119191926</t>
  </si>
  <si>
    <t>Laser Therapy in Veterinary Medicine: Photobiomodulation</t>
  </si>
  <si>
    <t>http://onlinelibrary.wiley.com/book/10.1002/9781119220190</t>
  </si>
  <si>
    <t>Pitfalls in Veterinary Surgery</t>
  </si>
  <si>
    <t>http://onlinelibrary.wiley.com/book/10.1002/9781119241706</t>
  </si>
  <si>
    <t>Veterinary Anesthesia and Analgesia: The Fifth Edition of Lumb and Jones</t>
  </si>
  <si>
    <t>http://onlinelibrary.wiley.com/book/10.1002/9781119421375</t>
  </si>
  <si>
    <t>Surgical Patient Care for Veterinary Technicians and Nurses</t>
  </si>
  <si>
    <t>http://onlinelibrary.wiley.com/book/10.1002/9781119421337</t>
  </si>
  <si>
    <t>Endoscopy for the Veterinary Technician</t>
  </si>
  <si>
    <t>http://onlinelibrary.wiley.com/book/10.1002/9781119421320</t>
  </si>
  <si>
    <t>Clinical Pathology and Laboratory Techniques for Veterinary Technicians</t>
  </si>
  <si>
    <t>http://onlinelibrary.wiley.com/book/10.1002/9781119421351</t>
  </si>
  <si>
    <t>Complications in Small Animal Surgery</t>
  </si>
  <si>
    <t>http://onlinelibrary.wiley.com/book/10.1002/9781119421344</t>
  </si>
  <si>
    <t>Animal Behavior for Shelter Veterinarians and Staff</t>
  </si>
  <si>
    <t>http://onlinelibrary.wiley.com/book/10.1002/9781119421313</t>
  </si>
  <si>
    <t>Diagnostic Techniques in Veterinary Dermatology</t>
  </si>
  <si>
    <t>http://onlinelibrary.wiley.com/book/10.1002/9781119233053</t>
  </si>
  <si>
    <t>Pain Management for Veterinary Technicians and Nurses</t>
  </si>
  <si>
    <t>http://onlinelibrary.wiley.com/book/10.1002/9781119421436</t>
  </si>
  <si>
    <t>Practical Clinical Epidemiology for the Veterinarian</t>
  </si>
  <si>
    <t>http://onlinelibrary.wiley.com/book/10.1002/9781119421382</t>
  </si>
  <si>
    <t>Atlas of Small Animal CT and MRI</t>
  </si>
  <si>
    <t>http://onlinelibrary.wiley.com/book/10.1002/9781119421399</t>
  </si>
  <si>
    <t>Canine and Feline Behavior for Veterinary Technicians and Nurses</t>
  </si>
  <si>
    <t>http://onlinelibrary.wiley.com/book/10.1002/9781119421412</t>
  </si>
  <si>
    <t>Guide to Ruminant Anatomy: Dissection and Clinical Aspects</t>
  </si>
  <si>
    <t>http://onlinelibrary.wiley.com/book/10.1002/9781119379157</t>
  </si>
  <si>
    <t>Small Animal Pathology for Veterinary Technicians</t>
  </si>
  <si>
    <t>http://onlinelibrary.wiley.com/book/10.1002/9781119421443</t>
  </si>
  <si>
    <t>Small Animal Anesthesia Techniques</t>
  </si>
  <si>
    <t>http://onlinelibrary.wiley.com/book/10.1002/9781119421467</t>
  </si>
  <si>
    <t>Atlas of Canine and Feline Urinalysis</t>
  </si>
  <si>
    <t>http://onlinelibrary.wiley.com/book/10.1002/9781119365693</t>
  </si>
  <si>
    <t>http://onlinelibrary.wiley.com/book/10.1002/9781119130628</t>
  </si>
  <si>
    <t>Veterinary Technician's Large Animal Daily Reference Guide</t>
  </si>
  <si>
    <t>http://onlinelibrary.wiley.com/book/10.1002/9781119421368</t>
  </si>
  <si>
    <t>Diseases of Poultry, 13th Edition</t>
  </si>
  <si>
    <t>http://onlinelibrary.wiley.com/book/10.1002/9781119421481</t>
  </si>
  <si>
    <t>Treatment and Care of the Geriatric Veterinary Patient</t>
  </si>
  <si>
    <t>http://onlinelibrary.wiley.com/book/10.1002/9781119187240</t>
  </si>
  <si>
    <t>Cardiology for Veterinary Technicians and Nurses</t>
  </si>
  <si>
    <t>http://onlinelibrary.wiley.com/book/10.1002/9781119357407</t>
  </si>
  <si>
    <t>Normal Cell Morphology in Canine and Feline Cytology: an identification guide</t>
  </si>
  <si>
    <t>http://onlinelibrary.wiley.com/book/10.1002/9781119456063</t>
  </si>
  <si>
    <t>Clinical Atlas of Small Animal Cytology</t>
  </si>
  <si>
    <t>http://onlinelibrary.wiley.com/book/10.1002/9781119331629</t>
  </si>
  <si>
    <t>Small Animal Thoracic Surgery</t>
  </si>
  <si>
    <t>http://onlinelibrary.wiley.com/book/10.1002/9781118943427</t>
  </si>
  <si>
    <t>http://onlinelibrary.wiley.com/book/10.1002/9781119421870</t>
  </si>
  <si>
    <t>Shelter Medicine for Veterinarians and Staff, Second Edition</t>
  </si>
  <si>
    <t>http://onlinelibrary.wiley.com/book/10.1002/9781119421511</t>
  </si>
  <si>
    <t>The Equine Acute Abdomen</t>
  </si>
  <si>
    <t>http://onlinelibrary.wiley.com/book/10.1002/9781119063254</t>
  </si>
  <si>
    <t>Pathology of Small Mammal Pets</t>
  </si>
  <si>
    <t>http://onlinelibrary.wiley.com/book/10.1002/9781118969601</t>
  </si>
  <si>
    <t>Current Techniques in Canine and Feline Neurosurgery</t>
  </si>
  <si>
    <t>http://onlinelibrary.wiley.com/book/10.1002/9781118711545</t>
  </si>
  <si>
    <t>http://onlinelibrary.wiley.com/book/10.1002/9781119290469</t>
  </si>
  <si>
    <t>Interpretation of Equine Laboratory Diagnostics</t>
  </si>
  <si>
    <t>http://onlinelibrary.wiley.com/book/10.1002/9781118922798</t>
  </si>
  <si>
    <t>Small Animal Internal Medicine for Veterinary Technicians and Nurses</t>
  </si>
  <si>
    <t>http://onlinelibrary.wiley.com/book/10.1002/9781119421542</t>
  </si>
  <si>
    <t>Feline Anesthesia and Pain Management</t>
  </si>
  <si>
    <t>http://onlinelibrary.wiley.com/book/10.1002/9781119167891</t>
  </si>
  <si>
    <t>Atlas of Ear Diseases of the Dog and Cat</t>
  </si>
  <si>
    <t>Pathogenesis of Bacterial Infections in Animals, Fourth Edition</t>
  </si>
  <si>
    <t>Dellmann's Textbook Of Veterinary Histology</t>
  </si>
  <si>
    <t>Practical Guide To Canine And Feline Neurology</t>
  </si>
  <si>
    <t>https://ebookcentral.proquest.com/lib/uoguelph/detail.action?docID=5108887#</t>
  </si>
  <si>
    <t>https://www.sciencedirect.com/science/book/9780723436935</t>
  </si>
  <si>
    <t>https://search.credoreference.com/content/title/wileyequine?tab=contents&amp;institutionId=645</t>
  </si>
  <si>
    <t>https://www.taylorfrancis.com/books/9781317381020</t>
  </si>
  <si>
    <t>https://ebookcentral.proquest.com/lib/uoguelph/detail.action?docID=5123499#</t>
  </si>
  <si>
    <t>https://ebookcentral.proquest.com/lib/uoguelph/detail.action?docID=4983279#</t>
  </si>
  <si>
    <t>https://onlinelibrary.wiley.com/doi/book/10.1002/9781118974520</t>
  </si>
  <si>
    <t>https://www.taylorfrancis.com/books/e/9781351270038</t>
  </si>
  <si>
    <t>http://search.ebscohost.com.subzero.lib.uoguelph.ca/login.aspx?direct=true&amp;db=nlebk&amp;AN=1607697&amp;site=ehost-live&amp;scope=site</t>
  </si>
  <si>
    <t>Credo</t>
  </si>
  <si>
    <t>Taylor &amp; Francis</t>
  </si>
  <si>
    <t>5M Publishing</t>
  </si>
  <si>
    <t>Trafalgar Press</t>
  </si>
  <si>
    <t>Routledge</t>
  </si>
  <si>
    <t xml:space="preserve">Wiley </t>
  </si>
  <si>
    <t>BSAVA-Brit Sm An Vet Assn</t>
  </si>
  <si>
    <t>A handbook for the sheep clinician</t>
  </si>
  <si>
    <t>Breeding for disease resistance in farm animal</t>
  </si>
  <si>
    <t>Dairy herd health</t>
  </si>
  <si>
    <t>Deafness in dogs and cats</t>
  </si>
  <si>
    <t>Dogs in the leisure experience</t>
  </si>
  <si>
    <t>Enzymes in farm animal nutrition</t>
  </si>
  <si>
    <t>Epidemiology for field veterinarians</t>
  </si>
  <si>
    <t>External parasites of small ruminants</t>
  </si>
  <si>
    <t>Linear models for the prediction of animal breeding values</t>
  </si>
  <si>
    <t>Mastitis control in dairy herds</t>
  </si>
  <si>
    <t>Parasites and pets</t>
  </si>
  <si>
    <t>Paratuberculosis</t>
  </si>
  <si>
    <t>Pig disease identification and diagnosis guide</t>
  </si>
  <si>
    <t>Poisoning by plants, mycotoxins, and related toxins</t>
  </si>
  <si>
    <t>Practical canine behaviour</t>
  </si>
  <si>
    <t>Practical veterinary forensics</t>
  </si>
  <si>
    <t>Proceedings of the 11th International Veterinary Behaviour Meeting</t>
  </si>
  <si>
    <t>Quantitative trait loci analysis in animals</t>
  </si>
  <si>
    <t>Rabbit behaviour, health, and care</t>
  </si>
  <si>
    <t>Raptor medicine, surgery and rehabilitation</t>
  </si>
  <si>
    <t>Salmonella in domestic animal</t>
  </si>
  <si>
    <t>Small animal soft tissue surgery</t>
  </si>
  <si>
    <t>The behaviour and welfare of the horse</t>
  </si>
  <si>
    <t>The behaviour of the domestic cat</t>
  </si>
  <si>
    <t>The genetics of cattle</t>
  </si>
  <si>
    <t>The genetics of the dog</t>
  </si>
  <si>
    <t>The genetics of the pig</t>
  </si>
  <si>
    <t>Veterinary practice management</t>
  </si>
  <si>
    <t>Veterinary treatment for working equines</t>
  </si>
  <si>
    <t>Veterinary treatment of llamas and alpacas</t>
  </si>
  <si>
    <t>Veterinary treatment of pigs</t>
  </si>
  <si>
    <t>Veterinary treatment of sheep and goats</t>
  </si>
  <si>
    <t>http://dx.doi.org/10.1079/9781845939731.0000</t>
  </si>
  <si>
    <t>https://dx.doi.org/10.1079/9781780643168.0000</t>
  </si>
  <si>
    <t>http://dx.doi.org/10.1079/9781780642840.0000</t>
  </si>
  <si>
    <t>http://dx.doi.org/10.1079/9781845933753.0000</t>
  </si>
  <si>
    <t>https://dx.doi.org/10.1079/9781786391520.0000</t>
  </si>
  <si>
    <t>http://dx.doi.org/10.1079/9781845935559.0000</t>
  </si>
  <si>
    <t>https://dx.doi.org/10.1079/9781780641096.0000</t>
  </si>
  <si>
    <t>https://dx.doi.org/10.1079/9781786391728.0000</t>
  </si>
  <si>
    <t>http://dx.doi.org/10.1079/9781845939977.0000</t>
  </si>
  <si>
    <t>http://dx.doi.org/10.1079/9781845937645.0000</t>
  </si>
  <si>
    <t>https://dx.doi.org/10.1079/9781780643182.0000</t>
  </si>
  <si>
    <t>http://dx.doi.org/10.1079/9781845936747.0000</t>
  </si>
  <si>
    <t>https://dx.doi.org/10.1079/9781845936839.0000</t>
  </si>
  <si>
    <t>http://dx.doi.org/10.1079/9781845934507.0000</t>
  </si>
  <si>
    <t>https://dx.doi.org/10.1079/9781780647876.0000</t>
  </si>
  <si>
    <t>http://dx.doi.org/10.1079/9781845936648.0000</t>
  </si>
  <si>
    <t>http://dx.doi.org/10.1079/9781845938826.0000</t>
  </si>
  <si>
    <t>http://dx.doi.org/10.1079/9781780643298.0000</t>
  </si>
  <si>
    <t>https://dx.doi.org/10.1079/9781780643915.0000</t>
  </si>
  <si>
    <t>http://dx.doi.org/10.1079/9781845935504.0000</t>
  </si>
  <si>
    <t>http://dx.doi.org/10.1079/9781780641799.0000</t>
  </si>
  <si>
    <t>https://dx.doi.org/10.1079/9781780644172.0000</t>
  </si>
  <si>
    <t>http://dx.doi.org/10.1079/9780851990125.0000</t>
  </si>
  <si>
    <t>https://dx.doi.org/10.1079/9781786394040.0000</t>
  </si>
  <si>
    <t>http://dx.doi.org/10.1079/9781845936136.0000</t>
  </si>
  <si>
    <t>https://dx.doi.org/10.1079/9781780642123.0000</t>
  </si>
  <si>
    <t>http://dx.doi.org/10.1079/9781845938338.0000</t>
  </si>
  <si>
    <t>https://dx.doi.org/10.1079/9781780644301.0000</t>
  </si>
  <si>
    <t>https://dx.doi.org/10.1079/9781780642949.0000</t>
  </si>
  <si>
    <t>https://dx.doi.org/10.1079/9781786394583.0000</t>
  </si>
  <si>
    <t>http://dx.doi.org/10.1079/9781845934675.0000</t>
  </si>
  <si>
    <t>https://dx.doi.org/10.1079/9781780641904.0000</t>
  </si>
  <si>
    <t>https://dx.doi.org/10.1079/9781780647463.0000</t>
  </si>
  <si>
    <t>http://dx.doi.org/10.1079/9781845939021.0000</t>
  </si>
  <si>
    <t>http://dx.doi.org/10.1079/9781845938215.0000</t>
  </si>
  <si>
    <t>http://dx.doi.org/10.1079/9781845936280.0000</t>
  </si>
  <si>
    <t>http://dx.doi.org/10.1079/9781845939922.0000</t>
  </si>
  <si>
    <t>https://dx.doi.org/10.1079/9781780642215.0000</t>
  </si>
  <si>
    <t>http://dx.doi.org/10.1079/9781845939403.0000</t>
  </si>
  <si>
    <t>http://dx.doi.org/10.1079/9781845937560.0000</t>
  </si>
  <si>
    <t>http://dx.doi.org/10.1079/9781845939809.0000</t>
  </si>
  <si>
    <t>http://dx.doi.org/10.1079/9781845936556.0000</t>
  </si>
  <si>
    <t>http://dx.doi.org/10.1079/9781780640068.0000</t>
  </si>
  <si>
    <t>http://dx.doi.org/10.1079/9781780641720.0000</t>
  </si>
  <si>
    <t>http://dx.doi.org/10.1079/9781780640037.0000</t>
  </si>
  <si>
    <t>Action Learning in Health, Social and Community Care: Principles, Practices and Resources</t>
  </si>
  <si>
    <t>Air and Environmental Quality in Livestock and Agricultural Buildings</t>
  </si>
  <si>
    <t>Animal Handling and Physical Restraint</t>
  </si>
  <si>
    <t>Atlas of Feline Anatomy For Veterinarians</t>
  </si>
  <si>
    <t>Avian Medicine and Surgery-Self-Assessment Color Review, Second Edition</t>
  </si>
  <si>
    <t>Diagnostic MRI in Dogs and Cats</t>
  </si>
  <si>
    <t>Goat Medicine and Surgery</t>
  </si>
  <si>
    <t>Language Signs and Calming Signals of Horses: Recognition and Application</t>
  </si>
  <si>
    <t>Neosporosis in Animals</t>
  </si>
  <si>
    <t>Pig Health</t>
  </si>
  <si>
    <t>Practical Veterinary Dental Radiography</t>
  </si>
  <si>
    <t>Skin Diseases of the Dog and Cat, Third Edition</t>
  </si>
  <si>
    <t>Veterinary Cytology: Dog, Cat, Horse and Cow: Self-Assessment Color Review, Second Edition</t>
  </si>
  <si>
    <t>Veterinary Forensic Sciences: A Casebook for Animal Evidence</t>
  </si>
  <si>
    <t>Veterinary Forensics: Investigation, Evidence Collection, and Expert Testimony</t>
  </si>
  <si>
    <t>Veterinary Nursing Care Plans: Theory and Practice</t>
  </si>
  <si>
    <t>https://www.taylorfrancis.com/books/e/9781498776011</t>
  </si>
  <si>
    <t>https://www.taylorfrancis.com/books/9781498704731</t>
  </si>
  <si>
    <t>https://www.taylorfrancis.com/books/9781351725262</t>
  </si>
  <si>
    <t>https://www.taylorfrancis.com/books/9781351970907</t>
  </si>
  <si>
    <t>https://www.taylorfrancis.com/books/9781317573418</t>
  </si>
  <si>
    <t>https://www.taylorfrancis.com/books/9781498761949</t>
  </si>
  <si>
    <t>https://www.taylorfrancis.com/books/9781351465328</t>
  </si>
  <si>
    <t>https://www.taylorfrancis.com/books/9781498703529</t>
  </si>
  <si>
    <t>https://www.taylorfrancis.com/books/9781498737715</t>
  </si>
  <si>
    <t>https://www.taylorfrancis.com/books/9781498748643</t>
  </si>
  <si>
    <t>https://www.taylorfrancis.com/books/9781351967853</t>
  </si>
  <si>
    <t>https://www.taylorfrancis.com/books/9781498752565</t>
  </si>
  <si>
    <t>https://www.taylorfrancis.com/books/9781351710084</t>
  </si>
  <si>
    <t>https://www.taylorfrancis.com/books/9781482225983</t>
  </si>
  <si>
    <t>https://www.taylorfrancis.com/books/9781482242669</t>
  </si>
  <si>
    <t>https://www.taylorfrancis.com/books/9781498763196</t>
  </si>
  <si>
    <t>https://www.taylorfrancis.com/books/9781498778671</t>
  </si>
  <si>
    <t>http://www.sciencedirect.com/science/book/9780323443296</t>
  </si>
  <si>
    <t>http://www.sciencedirect.com/science/book/9780323444507</t>
  </si>
  <si>
    <t>https://www.sciencedirect.com/science/book/9780323390552</t>
  </si>
  <si>
    <t>http://www.sciencedirect.com/science/book/9780323482479</t>
  </si>
  <si>
    <t>Veterinary Toxicology for Australia and New Zealand</t>
  </si>
  <si>
    <t>https://www.sciencedirect.com/science/book/9780124202276</t>
  </si>
  <si>
    <t>Equine Neurology, First Edition</t>
  </si>
  <si>
    <t>Invertebrate Medicine, First Edition</t>
  </si>
  <si>
    <t>Pathology of Pet and Aviary Birds, First Edition</t>
  </si>
  <si>
    <t>Pathology of Pet and Aviary Birds, Second Edition</t>
  </si>
  <si>
    <t>Atlas of Normal Radiographic Anatomy and Anatomic Variants in the Dog and Cat, First Edition</t>
  </si>
  <si>
    <t>Canine and Feline Geriatric Oncology: Honoring the Human-Animal Bond, First Edition</t>
  </si>
  <si>
    <t>Canine and Feline Geriatric Oncology: Honoring the Human-Animal Bond, Second Edition</t>
  </si>
  <si>
    <t>Common Diseases of Companion Animals, Second Edition</t>
  </si>
  <si>
    <t>Common Diseases of Companion Animals, Third Edition</t>
  </si>
  <si>
    <t>Color Atlas of Veterinary Pathology, Second Edition</t>
  </si>
  <si>
    <t>Diseases of Poultry, 12th Edition</t>
  </si>
  <si>
    <t>Equine Infectious Diseases, Second Edition</t>
  </si>
  <si>
    <t>Equine Breeding Management and Artificial Insemination, Second Edition</t>
  </si>
  <si>
    <t>Equine Dentistry, Third Edition</t>
  </si>
  <si>
    <t>Equine Emergencies: Treatment and Procedures, Fourth Edition</t>
  </si>
  <si>
    <t>Equine Infectious Diseases, First Edition</t>
  </si>
  <si>
    <t>Equine Dermatology, Second Edition</t>
  </si>
  <si>
    <t>Equine Dermatology, First Edition</t>
  </si>
  <si>
    <t>Equine Emergencies, Third Edition</t>
  </si>
  <si>
    <t>Large Animal Internal Medicine, Fourth Edition</t>
  </si>
  <si>
    <t>Large Animal Internal Medicine, Fifth Edition</t>
  </si>
  <si>
    <t>Pathologic Basis of Veterinary Disease, Fifth Edition</t>
  </si>
  <si>
    <t xml:space="preserve">Pathologic Basis of Veterinary Disease, Fourth Edition </t>
  </si>
  <si>
    <t>Pathologic Basis of Veterinary Disease, Sixth Edition</t>
  </si>
  <si>
    <t>Slatter's Fundamentals of Veterinary Ophthalmology, Fifth Edition</t>
  </si>
  <si>
    <t>Slatter's Fundamentals of Veterinary Ophthalmology, Fourth Edition</t>
  </si>
  <si>
    <t>Small Animal Oncology: An Introduction</t>
  </si>
  <si>
    <t>Small Animal Ophthalmology: What's Your Diagnosis?</t>
  </si>
  <si>
    <t>Small Animal Ophthalmology: A Problem-Oriented Approach, Fourth Edition</t>
  </si>
  <si>
    <t>Veterinary Forensics: Animal Cruelty Investigations, Second Edition</t>
  </si>
  <si>
    <t>Veterinary Forensics: Animal Cruelty Investigations, First Edition</t>
  </si>
  <si>
    <t>Veterinary Technician's Daily Reference Guide : Canine and Feline, Third Edition</t>
  </si>
  <si>
    <t>Veterinary Technician's Daily Reference Guide : Canine and Feline, Second Edition</t>
  </si>
  <si>
    <t>An Atlas of Interpretative Radiographic Anatomy of the Dog and Cat</t>
  </si>
  <si>
    <t>https://link.springer.com/book/10.3920/978-90-8686-740-0</t>
  </si>
  <si>
    <t>Avian Medicine and Surgery in Practice: Companion and Aviary Birds, First Edition</t>
  </si>
  <si>
    <t>https://www.taylorfrancis.com/books/9781482260199</t>
  </si>
  <si>
    <t>Biology and Diseases of the Ferret, Third Edition</t>
  </si>
  <si>
    <t>Blackwell's Five-Minute Veterinary Consult: Canine and Feline, Fifth Edition</t>
  </si>
  <si>
    <t>Blackwell's Five-Minute Veterinary Practice Management Consult, Second Edition</t>
  </si>
  <si>
    <t>Blackwell's Five-Minute Veterinary Consult Clinical Companion: Small Animal Dermatology, Second Edition</t>
  </si>
  <si>
    <t>Blackwell's Five-Minute Veterinary Consult Clinical Companion: Canine and Feline Infectious Diseases and Parasitology, Second Edition</t>
  </si>
  <si>
    <t>Blackwell's Five-Minute Veterinary Consult Clinical Companion: Canine and Feline Behavior, First Edition</t>
  </si>
  <si>
    <t>Blackwell's Five-Minute Veterinary Consult Clinical Companion: Equine Theriogenology, First Edition</t>
  </si>
  <si>
    <t>Blackwell's Five-Minute Veterinary Consult Clinical Companion: Small Animal Toxicology, First Edition</t>
  </si>
  <si>
    <t>Blackwell's Five-Minute Veterinary Consult Clinical Companion: Small Animal Dentistry, Second Edition</t>
  </si>
  <si>
    <t>Blackwell's Five-Minute Veterinary Consult: Laboratory Tests and Diagnostic Procedures: Canine and Feline , Fifth Edition</t>
  </si>
  <si>
    <t>Blackwell's Five-Minute Veterinary Consult: Ruminant</t>
  </si>
  <si>
    <t>Bovine Tuberculosis</t>
  </si>
  <si>
    <t xml:space="preserve">Can We Have One? A Parent's Guide to Raising Kids with Cats and Dogs </t>
  </si>
  <si>
    <t>Canine and Feline Cytology, Second Edition</t>
  </si>
  <si>
    <t>Canine and Feline Nephrology and Urology, Second Edition</t>
  </si>
  <si>
    <t>Canine and Feline Nutrition: A Resource for Companion Animal Professionals, Third Edition</t>
  </si>
  <si>
    <t>Canine Behavior, Second Edition</t>
  </si>
  <si>
    <t>Canine Rehabilitation and Physical Therapy, Second Edition</t>
  </si>
  <si>
    <t>Cardiology of the Horse, Second Edition</t>
  </si>
  <si>
    <t>Color Atlas of Diseases and Disorders of Cattle, Third Edition</t>
  </si>
  <si>
    <t>Color Atlas of Veterinary Anatomy, Volume 3, The Dog and Cat</t>
  </si>
  <si>
    <t>Diagnostic Radiology and Ultrasonography of the Dog and Cat, Fifth Edition</t>
  </si>
  <si>
    <t>Dictionary of Veterinary Medicine and Biosciences: English-French-German</t>
  </si>
  <si>
    <t>Equine Nutrition and Feeding , Fourth Edition</t>
  </si>
  <si>
    <t>Equine Nutrition and Feeding, Third Edition</t>
  </si>
  <si>
    <t>Equine Ophthalmology, First Edition</t>
  </si>
  <si>
    <t>Equine Ophthalmology, Second Edition</t>
  </si>
  <si>
    <t>Equine Pediatric Medicine, First Edition</t>
  </si>
  <si>
    <t>Equine Pediatric Medicine, Second Edition</t>
  </si>
  <si>
    <t>Equine Veterinary Nursing, Second Edition</t>
  </si>
  <si>
    <t>Equine Wound Management, Third Edition</t>
  </si>
  <si>
    <t>Equine Wound Management, Second Edition</t>
  </si>
  <si>
    <t>Ferret Husbandry, Medicine and Surgery, Second Edition</t>
  </si>
  <si>
    <t>Ferrets, Rabbits, and Rodents, Third Edition</t>
  </si>
  <si>
    <t>Food Animal Practice, Fifth Edition</t>
  </si>
  <si>
    <t>Handbook of Avian Medicine, Second Edition</t>
  </si>
  <si>
    <t>Handbook of Veterinary Neurology, Fifth Edition</t>
  </si>
  <si>
    <t>Handbook of Veterinary Pain Management, Second Edition</t>
  </si>
  <si>
    <t xml:space="preserve">Intersections: Horse As Cultural Icon: the Real and Symbolic Horse in the Early Modern World </t>
  </si>
  <si>
    <t>Manual of Canine and Feline Cardiology, Fourth Edition</t>
  </si>
  <si>
    <t>Manual of Equine Reproduction, Third Edition</t>
  </si>
  <si>
    <t>Mononegaviruses of veterinary importance. Volume 1: Pathobiology and molecular diagnosis</t>
  </si>
  <si>
    <t>Mononegaviruses of veterinary importance. Volume 2: Molecular epidemiology and control</t>
  </si>
  <si>
    <t>Mosby's Comprehensive Review for Veterinary Technicians</t>
  </si>
  <si>
    <t>Multimodal Management of Canine Osteoarthritis, Second Edition</t>
  </si>
  <si>
    <t>Mycoplasma diseases of ruminants: Disease, Diagnosis and Control</t>
  </si>
  <si>
    <t>Rebhun's Diseases of Dairy Cattle, Second Edition</t>
  </si>
  <si>
    <t>Rebhun's Diseases of Dairy Cattle, Third Edition</t>
  </si>
  <si>
    <t>Saunders Handbook of Veterinary Drugs : Small and Large Animal, Third Edition</t>
  </si>
  <si>
    <t>Saunders handbook of veterinary drugs: Small and Large Animal, Fourth Edition</t>
  </si>
  <si>
    <t>Sheep Medicine, First Edition</t>
  </si>
  <si>
    <t>Small Animal Clinical Pharmacology, Second Edition</t>
  </si>
  <si>
    <t>Small Animal Dermatology: A Color Atlas and Therapeutic Guide, Third Edition</t>
  </si>
  <si>
    <t>Small Animal Dermatology: A Color Atlas and Therapeutic Guide, Fourth Edition</t>
  </si>
  <si>
    <t>Small Animal ECGs: An Introductory Guide, Third Edition</t>
  </si>
  <si>
    <t>Small Animal Medical Differential Diagnosis: A Book of Lists, Second Edition</t>
  </si>
  <si>
    <t>Veterinary Nursing of Exotic Pets, First Edition</t>
  </si>
  <si>
    <t>Veterinary Ocular Pathology: A Comparative Review</t>
  </si>
  <si>
    <t>Veterinary Practice Management: A Practical Guide, Second Edition</t>
  </si>
  <si>
    <t>Withrow and MacEwen's Small Animal Clinical Oncology, Fifth Edition</t>
  </si>
  <si>
    <t>Zoo Animal and Wildlife Immobilization and Anesthesia, First Edition</t>
  </si>
  <si>
    <t>Zoonoses: Infections Affecting Humans and Animals</t>
  </si>
  <si>
    <t>https://ebookcentral.proquest.com/lib/uoguelph/detail.action?docID=5345619#</t>
  </si>
  <si>
    <t>Veterinary Medical School Admission Requirements (VMSAR): 2018 Edition for 2019 Matriculation</t>
  </si>
  <si>
    <t>Veterinary Medical School Admission Requirements (VMSAR): 2013 Edition for 2014 Matriculation</t>
  </si>
  <si>
    <t>Blackwell's Five-Minute Veterinary Consult Clinical Companion: Small Animal Toxicology, Second Edition</t>
  </si>
  <si>
    <t>https://ebookcentral.proquest.com/lib/uoguelph/detail.action?docID=4432247</t>
  </si>
  <si>
    <t>http://search.ebscohost.com.subzero.lib.uoguelph.ca/login.aspx?direct=true&amp;db=nlebk&amp;AN=465208&amp;site=ehost-live&amp;scope=site</t>
  </si>
  <si>
    <t>Practical Veterinary Diagnostic Imaging</t>
  </si>
  <si>
    <t>Small Animal Surgery, Third Edition</t>
  </si>
  <si>
    <t>Small Animal Surgery, Fourth Edition</t>
  </si>
  <si>
    <t>Canine and Feline Endocrinology, Fourth Edition</t>
  </si>
  <si>
    <t>Withrow and MacEwen's Small Animal Clinical Oncology, Fourth Edition</t>
  </si>
  <si>
    <t>https://ebookcentral.proquest.com/lib/uoguelph/detail.action?docID=700349</t>
  </si>
  <si>
    <t>https://ebookcentral.proquest.com/lib/uoguelph/detail.action?docID=1165237</t>
  </si>
  <si>
    <t>NEW EDITION</t>
  </si>
  <si>
    <t>https://search.credoreference.com/content/title/cabiethdoman?tab=contents&amp;institutionId=645</t>
  </si>
  <si>
    <t>https://ebookcentral.proquest.com/lib/uoguelph/detail.action?docID=1161975</t>
  </si>
  <si>
    <t>https://www.sciencedirect.com/book/9780323482479</t>
  </si>
  <si>
    <t>Textbook of Veterinary Diagnostic Radiology, Seventh Edition</t>
  </si>
  <si>
    <t>Adams and Stashak's Lameness in Horses</t>
  </si>
  <si>
    <t>Harkness and Wagner's Biology and Medicine of Rabbits and Rodents</t>
  </si>
  <si>
    <t>Turner and Mcilwraith's Techniques in Large Animal Surgery</t>
  </si>
  <si>
    <t>The Ethology of Domestic Animals, Second Edition</t>
  </si>
  <si>
    <t>The Ethology of Domestic Animals, First Edition</t>
  </si>
  <si>
    <t>https://www.cabi.org/cabebooks/ebook/20023076019</t>
  </si>
  <si>
    <t>Veterinary Clinical Parasitology</t>
  </si>
  <si>
    <t>http://search.ebscohost.com.subzero.lib.uoguelph.ca/login.aspx?direct=true&amp;db=nlebk&amp;AN=413385&amp;site=ehost-live&amp;scope=site</t>
  </si>
  <si>
    <t>Veterinary Hematology and Clinical Chemistry</t>
  </si>
  <si>
    <t>http://search.ebscohost.com.subzero.lib.uoguelph.ca/login.aspx?direct=true&amp;db=nlebk&amp;AN=466218&amp;site=ehost-live&amp;scope=site</t>
  </si>
  <si>
    <t>Epizootic Ulcerative Fish Disease Syndrome</t>
  </si>
  <si>
    <t>https://www.sciencedirect.com/book/9780128025048</t>
  </si>
  <si>
    <t>https://www.cabi.org/cabebooks/ebook/20113395255</t>
  </si>
  <si>
    <t>Aquaculture Virology</t>
  </si>
  <si>
    <t>https://www.sciencedirect.com/book/9780128015735</t>
  </si>
  <si>
    <t>Handbook of Equine Parasite Control</t>
  </si>
  <si>
    <t>http://search.ebscohost.com.subzero.lib.uoguelph.ca/login.aspx?direct=true&amp;db=nlebk&amp;AN=478596&amp;site=ehost-live&amp;scope=site</t>
  </si>
  <si>
    <t>Veterinary Neuropathology: Essentials of Theory and Practice</t>
  </si>
  <si>
    <t>http://search.ebscohost.com.subzero.lib.uoguelph.ca/login.aspx?direct=true&amp;db=nlebk&amp;AN=479017&amp;site=ehost-live&amp;scope=site</t>
  </si>
  <si>
    <t>Hayes' Principles and Methods of Toxicology</t>
  </si>
  <si>
    <t>https://www.taylorfrancis.com/books/e/9781842145371</t>
  </si>
  <si>
    <t>Saunders Equine Formulary, Second Edition</t>
  </si>
  <si>
    <t>Diagnostic and Surgical Arthroscopy in the Horse</t>
  </si>
  <si>
    <t>Small Animal Diagnostic Ultrasound</t>
  </si>
  <si>
    <t>https://www.sciencedirect.com/science/book/9781416048671</t>
  </si>
  <si>
    <t>Robinson's Current Therapy in Equine Medicine</t>
  </si>
  <si>
    <t>https://www.sciencedirect.com/science/book/9781455745555</t>
  </si>
  <si>
    <t>Handbook of Veterinary Pain Management</t>
  </si>
  <si>
    <t>https://www.sciencedirect.com/science/book/9780323089357</t>
  </si>
  <si>
    <t>Small Animal Critical Care Medicine, First Edition</t>
  </si>
  <si>
    <t>https://www.taylorfrancis.com/books/e/9781482225761</t>
  </si>
  <si>
    <t>Small Animal Critical Care Medicine, Second Edition</t>
  </si>
  <si>
    <t>https://www.sciencedirect.com/science/book/9781455703067</t>
  </si>
  <si>
    <t>Horse Genetics, Second Edition</t>
  </si>
  <si>
    <t>Heilpflanzenkunde Für Tierärzte (Herbalism for Veterinarians)</t>
  </si>
  <si>
    <t>https://ebookcentral.proquest.com/lib/uoguelph/detail.action?docID=1531166</t>
  </si>
  <si>
    <t>https://ebookcentral.proquest.com/lib/uoguelph/detail.action?docID=468792#</t>
  </si>
  <si>
    <t>https://ebookcentral.proquest.com/lib/uoguelph/detail.action?docID=947540#</t>
  </si>
  <si>
    <t>https://ebookcentral.proquest.com/lib/uoguelph/detail.action?docID=427589#</t>
  </si>
  <si>
    <t>Business of Farm Animal Welfare</t>
  </si>
  <si>
    <t>BSAVA Manual of Canine and Feline Nephrology and Urology</t>
  </si>
  <si>
    <t>Canine and Feline Epilepsy</t>
  </si>
  <si>
    <t>Handbook of Small Animal Imaging: Preclinical Imaging, Therapy, and Applications</t>
  </si>
  <si>
    <t xml:space="preserve">Management and Welfare of Farm Animals: The UFAW Farm Handbook </t>
  </si>
  <si>
    <t>https://ebookcentral.proquest.com/lib/uoguelph/detail.action?docID=822503#</t>
  </si>
  <si>
    <t>The Origins and Spread of Domestic Animals in Southwest Asia and Europe</t>
  </si>
  <si>
    <t>https://ebookcentral.proquest.com/lib/uoguelph/detail.action?docID=1342692#</t>
  </si>
  <si>
    <t xml:space="preserve">Veterinary Anaesthesia: Principles to Practice </t>
  </si>
  <si>
    <t>wiley</t>
  </si>
  <si>
    <t>Veterinary Ophthalmology (2 volume set)</t>
  </si>
  <si>
    <t xml:space="preserve">Zoo and Wild Animal Medicine Current Therapy, Volume 6 </t>
  </si>
  <si>
    <t>Zoo and Wild Animal Medicine, Sixth Edition</t>
  </si>
  <si>
    <t xml:space="preserve">Wild Mammals in Captivity: Principles and Techniques for Zoo Management, Second Edition </t>
  </si>
  <si>
    <t>(Un)Stable Relations: Horses, Humans And Social Agency</t>
  </si>
  <si>
    <t>All Horse Systems Go: The Horse Owner's Full-Color Veterinary Care And Conditioning Resource For Modern Performance, Sport And Pleasure Horses</t>
  </si>
  <si>
    <t>Animal Biology And Care</t>
  </si>
  <si>
    <t>Beyond The Hay Days: Refreshingly Simple Horse Nutrition</t>
  </si>
  <si>
    <t>Complete Horse Care Manual</t>
  </si>
  <si>
    <t xml:space="preserve">Consultations in Feline Internal Medicine, Volume 6 </t>
  </si>
  <si>
    <t xml:space="preserve">Current Veterinary Therapy : Kirk's Current Veterinary Therapy, Volume XIV </t>
  </si>
  <si>
    <t>Equine Neck and Back Pathology: Diagnosis and Treatment</t>
  </si>
  <si>
    <t xml:space="preserve">Equine Reproduction, Volumes 1 &amp; 2 </t>
  </si>
  <si>
    <t>Eventing Explained</t>
  </si>
  <si>
    <t>Fish Parasites: Pathobiology and Protection</t>
  </si>
  <si>
    <t>Introduction To Veterinary Medical Ethics: Theory and Cases</t>
  </si>
  <si>
    <t>No Way to Treat a Friend: Lifting the Lid on Complementary and Alternative Veterinary Medicine</t>
  </si>
  <si>
    <t>Spurgeon's Color Atlas of Large Animal Anatomy: The Essentials</t>
  </si>
  <si>
    <t>Emerging Avian Disease</t>
  </si>
  <si>
    <t>https://ebookcentral.proquest.com/lib/uoguelph/detail.action?docID=881552#</t>
  </si>
  <si>
    <t>Veterinary Ethics: Navigating Tough Cases</t>
  </si>
  <si>
    <t>Avian Medicine, Third Edition</t>
  </si>
  <si>
    <t>Applied equine nutrition and training: Equine NUtrition and TRAining COnference (ENUTRACO 2011)</t>
  </si>
  <si>
    <t>Atlas of Normal Radiographic Anatomy and Anatomic Variants in the Dog and Cat, Second Edition</t>
  </si>
  <si>
    <t>Brinker, Piermattei and Flo's Handbook of Small Animal Orthopedics and Fracture Repair, Fifth Edition</t>
  </si>
  <si>
    <t>Equine Internal Medicine, Fourth Edition</t>
  </si>
  <si>
    <t>Equine Internal Medicine, Third Edition</t>
  </si>
  <si>
    <t>Equine Internal Medicine: Self-Assessment Color Review, Second Edition</t>
  </si>
  <si>
    <t>Exotic Animal Formulary, Fifth Edition</t>
  </si>
  <si>
    <t>Joint Disease in the Horse, Second Edition</t>
  </si>
  <si>
    <t>Jubb, Kennedy &amp; Palmer's Pathology of Domestic Animals: Volume 1, Sixth Edition</t>
  </si>
  <si>
    <t>Jubb, Kennedy &amp; Palmer's Pathology of Domestic Animals: Volume 2, Sixth Edition</t>
  </si>
  <si>
    <t>Jubb, Kennedy &amp; Palmer's Pathology of Domestic Animals: Volume 3, Sixth Edition</t>
  </si>
  <si>
    <t>Kirk &amp; Bistner's Handbook of Veterinary Procedures and Emergency Treatment, Ninth Edition</t>
  </si>
  <si>
    <t>Small Animal Endoscopy, Third Edition</t>
  </si>
  <si>
    <t>Small Animal Internal Medicine, Fifth Edition</t>
  </si>
  <si>
    <t>Small Animal Internal Medicine, Fourth Edition</t>
  </si>
  <si>
    <t>Small Animal Medical Differential Diagnosis, Third Edition</t>
  </si>
  <si>
    <t>Veterinary Medicine, Eleventh Edition</t>
  </si>
  <si>
    <t>Veterinary Toxicology: Basic and Clinical Principles</t>
  </si>
  <si>
    <t>Blackwell's Five-Minute Veterinary Consult: Canine And Feline, Sixth Edition</t>
  </si>
  <si>
    <t>Fowler's Zoo And Wild Animal Medicine; Volume 8</t>
  </si>
  <si>
    <t>pathol</t>
  </si>
  <si>
    <t>On order 8/30/2018</t>
  </si>
  <si>
    <t>August 2018</t>
  </si>
  <si>
    <t>&gt; 10 new e-books have been acquired in the past year, and one is currently on order</t>
  </si>
  <si>
    <t>&gt; CABI, CRC PRESS, ELSEVIER, SPRINGER, and WILEY websites allow an unlimited number of simultaneous users, with few restrictions on downloading and printing.</t>
  </si>
  <si>
    <t>&gt; A rudimentary search form is included in the 3rd worksheet.  Keyword searching returns a list of linked titles.</t>
  </si>
  <si>
    <t>Note</t>
  </si>
  <si>
    <t>A Colour Handbook of Skin Diseases of the Dog and Cat, Second Edition</t>
  </si>
  <si>
    <t>Animal Andrology</t>
  </si>
  <si>
    <t>Animal Machines</t>
  </si>
  <si>
    <t>Animal Welfare, volume 1 : The Welfare of Horses</t>
  </si>
  <si>
    <t>Animal Welfare, volume 14: Zoo Animal Welfare</t>
  </si>
  <si>
    <t>Animal Welfare, volume 8: The Welfare of Animals - The silent majority</t>
  </si>
  <si>
    <t>Animal Welfare, volume 10: Education for Animal Welfare</t>
  </si>
  <si>
    <t>Animal Welfare, volume 7: The Welfare of Pigs</t>
  </si>
  <si>
    <t>Animal Welfare, volume 9: The Welfare of Domestic Fowl and Other Captive Birds</t>
  </si>
  <si>
    <t>Animal Welfare, volume 3: The Welfare Of Cats</t>
  </si>
  <si>
    <t>Animal Welfare, volume 2: The Welfare of Laboratory Animals</t>
  </si>
  <si>
    <t>Animal Welfare, volume 16: Nutrition and the Welfare of Farm Animals</t>
  </si>
  <si>
    <t>Animal Welfare, volume 15: The Welfare of Performing Animals</t>
  </si>
  <si>
    <t>https://link.springer.com/book/10.1007%2F978-3-662-45834-1</t>
  </si>
  <si>
    <t>Animal Welfare, volume 12: Diplomacy, Funding and Animal Welfare</t>
  </si>
  <si>
    <t>Animal Welfare, volume 11: The Welfare of Farmed Ratites</t>
  </si>
  <si>
    <t>https://link.springer.com/book/10.1007%2F978-3-642-19297-5</t>
  </si>
  <si>
    <t>The Complete Textbook of Animal Health &amp; Welfare</t>
  </si>
  <si>
    <t>Animal Welfare, volume 4: The Welfare of Dogs</t>
  </si>
  <si>
    <t>Animal Welfare, volume 5: The Welfare of Cattle</t>
  </si>
  <si>
    <t>Animal Welfare, volume 6: The Welfare of Sheep</t>
  </si>
  <si>
    <t>https://link.springer.com/book/10.1007%2F978-0-306-48215-1</t>
  </si>
  <si>
    <t>https://link.springer.com/book/10.1007%2F978-3-642-16814-7</t>
  </si>
  <si>
    <t>https://link.springer.com/book/10.1007%2F978-3-642-21274-1</t>
  </si>
  <si>
    <t>https://link.springer.com/book/10.1007%2F978-3-642-30577-1</t>
  </si>
  <si>
    <t>Animal Welfare, volume 13: Understanding Animal Welfare - an integrated approach</t>
  </si>
  <si>
    <t>https://link.springer.com/book/10.1007%2F978-3-642-35955-2</t>
  </si>
  <si>
    <t>https://link.springer.com/book/10.1007%2F978-3-319-27356-3</t>
  </si>
  <si>
    <t>https://link.springer.com/book/10.1007%2F978-1-4020-2271-5</t>
  </si>
  <si>
    <t>https://link.springer.com/book/10.1007%2F978-1-4020-3227-1</t>
  </si>
  <si>
    <t>https://link.springer.com/book/10.1007%2F978-1-4020-4362-8</t>
  </si>
  <si>
    <t>https://link.springer.com/book/10.1007%2F978-1-4020-6558-3</t>
  </si>
  <si>
    <t>https://link.springer.com/book/10.1007%2F978-1-4020-8553-6</t>
  </si>
  <si>
    <t>https://link.springer.com/book/10.1007%2F978-1-4020-8909-1</t>
  </si>
  <si>
    <t>https://link.springer.com/book/10.1007%2F978-1-4020-9219-0</t>
  </si>
  <si>
    <t>https://link.springer.com/book/10.1007%2F978-90-481-3650-6</t>
  </si>
  <si>
    <t>&gt; Links to full-text are included</t>
  </si>
  <si>
    <t>Arthropod-borne Infectious Diseases of the Dog and Cat, Second Edition</t>
  </si>
  <si>
    <t>Cattle and Sheep Medicine, Second Edition, Self-Assessment Color Review</t>
  </si>
  <si>
    <t>Current Therapy in Large Animal Theriogenology, Second Edition</t>
  </si>
  <si>
    <t>Diagnostic Techniques in Equine Medicine, Second Edition</t>
  </si>
  <si>
    <t>Equine Anesthesia, Second Edition</t>
  </si>
  <si>
    <t>Handbook of Equine Anaesthesia, Second Edition</t>
  </si>
  <si>
    <t>Handbook of Small Animal Radiology and Ultrasound, Second Edition</t>
  </si>
  <si>
    <t>Knottenbelt and Pascoe's Color Atlas of Diseases and Disorders of the Horse, Second Edition</t>
  </si>
  <si>
    <t>Manual of Small Animal Emergency and Critical Care Medicine, Second Edition</t>
  </si>
  <si>
    <t>Medical History and Physical Examination in Companion Animals, Second Edition</t>
  </si>
  <si>
    <t>Sheep and Goat Medicine, Second Edition</t>
  </si>
  <si>
    <t>Small Animal Orthopedics, Rheumatology and Musculoskeletal Disorders: Self-Assessment Color Review, Second Edition</t>
  </si>
  <si>
    <t>The Athletic Horse: Principles and Practice of Equine Sports Medicine, Second Edition</t>
  </si>
  <si>
    <t>Small Animal Toxicology, Third Edition</t>
  </si>
  <si>
    <t>Veterinary Neuroanatomy and Clinical Neurology, Third Edition</t>
  </si>
  <si>
    <t>Equine Surgery, Fourth Edition</t>
  </si>
  <si>
    <t>Fluid, Electrolyte, and Acid-Base Disorders in Small Animal Practice, Fourth Edition</t>
  </si>
  <si>
    <t>Handbook of Small Animal Practice, Fifth Edition</t>
  </si>
  <si>
    <t>Piermattei's Atlas of Surgical Approaches to the Bones and Joints of the Dog and Cat, Fifth Edition</t>
  </si>
  <si>
    <t>Small Animal Clinical Diagnosis by Laboratory Methods, Fifth Edition</t>
  </si>
  <si>
    <t>Poultry Diseases, Sixth Edition</t>
  </si>
  <si>
    <t>Veterinary Anaesthesia, Eleventh Edition</t>
  </si>
  <si>
    <t>Biology of Breeding Poultry</t>
  </si>
  <si>
    <t>Bovine Medicine: Diseases and Husbandry of Cattle, Second Edition</t>
  </si>
  <si>
    <t>Bovine Medicine, Third Edition</t>
  </si>
  <si>
    <t>Cancer and Your Pet: A Guide to Alternative and Integrated Treatment</t>
  </si>
  <si>
    <t>Canine and Feline Gastroenterology</t>
  </si>
  <si>
    <t>Canine and Feline Cytology, Third Edition</t>
  </si>
  <si>
    <t>Companion Animal Economics</t>
  </si>
  <si>
    <t>Dictionary of Veterinary Nursing</t>
  </si>
  <si>
    <t>Equine Color Genetics, Fourth Edition</t>
  </si>
  <si>
    <t>Equine Reproductive Physiology, Breeding and Stud Management</t>
  </si>
  <si>
    <t>Equine Thermography in Practice</t>
  </si>
  <si>
    <t>Exotic Animal Formulary, Fourth Edition</t>
  </si>
  <si>
    <t>Farm Animal Medicine and Surgery</t>
  </si>
  <si>
    <t>Farm Animal Proteomics 2013</t>
  </si>
  <si>
    <t>Farm Animal Proteomics 2012</t>
  </si>
  <si>
    <t>Feed Efficiency in Swine</t>
  </si>
  <si>
    <t>Feline Behavioral Health and Welfare: Prevention and Treatment</t>
  </si>
  <si>
    <t>NEW in 2018:</t>
  </si>
  <si>
    <t>&gt; Removed ~140 duplicate items and non-veterinary titles</t>
  </si>
  <si>
    <t>&gt; Added ~80 new titles purchased in the last year, notably from CRC Press, Elsevier, and Wiley</t>
  </si>
  <si>
    <t>&gt; Added ~100 titles published by CABI that were omitted from 2017 list</t>
  </si>
  <si>
    <t>NOTES on SIMULTANEOUS USERS:</t>
  </si>
  <si>
    <r>
      <t>The worksheet</t>
    </r>
    <r>
      <rPr>
        <b/>
        <sz val="14"/>
        <color theme="1"/>
        <rFont val="Calibri"/>
        <family val="2"/>
        <scheme val="minor"/>
      </rPr>
      <t xml:space="preserve"> "Vet Ebooks"</t>
    </r>
    <r>
      <rPr>
        <sz val="14"/>
        <color theme="1"/>
        <rFont val="Calibri"/>
        <family val="2"/>
        <scheme val="minor"/>
      </rPr>
      <t xml:space="preserve"> includes 812 veterinary e-books, comprising the majority of the library's current holdings as of August 2018.  We have lots of biomedical science titles that are not vet specific (e.g. epidemiology, molecular biology, pathobiology, toxicology...) and so are not included here. Search the library catalogue (Primo) for a more complete listing. Vet books that are only owned in print are also listed in Primo.</t>
    </r>
  </si>
  <si>
    <r>
      <t xml:space="preserve">The second list </t>
    </r>
    <r>
      <rPr>
        <b/>
        <sz val="14"/>
        <color theme="1"/>
        <rFont val="Calibri"/>
        <family val="2"/>
        <scheme val="minor"/>
      </rPr>
      <t>"DVM Curriculum"</t>
    </r>
    <r>
      <rPr>
        <sz val="14"/>
        <color theme="1"/>
        <rFont val="Calibri"/>
        <family val="2"/>
        <scheme val="minor"/>
      </rPr>
      <t xml:space="preserve"> includes titles listed in DVM course syllabi (as of summer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</si>
</sst>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7" x14ac:knownFonts="1">
    <font>
      <sz val="11"/>
      <color theme="1"/>
      <name val="Calibri"/>
      <family val="2"/>
      <scheme val="minor"/>
    </font>
    <font>
      <b/>
      <sz val="11"/>
      <color theme="1"/>
      <name val="Calibri"/>
      <family val="2"/>
      <scheme val="minor"/>
    </font>
    <font>
      <u/>
      <sz val="11"/>
      <color theme="10"/>
      <name val="Calibri"/>
      <family val="2"/>
      <scheme val="minor"/>
    </font>
    <font>
      <sz val="22"/>
      <color theme="1"/>
      <name val="Calibri"/>
      <family val="2"/>
      <scheme val="minor"/>
    </font>
    <font>
      <b/>
      <sz val="12"/>
      <color theme="1"/>
      <name val="Calibri"/>
      <family val="2"/>
      <scheme val="minor"/>
    </font>
    <font>
      <sz val="10"/>
      <color indexed="8"/>
      <name val="Arial"/>
      <family val="2"/>
    </font>
    <font>
      <sz val="11"/>
      <color indexed="8"/>
      <name val="Calibri"/>
      <family val="2"/>
    </font>
    <font>
      <sz val="11"/>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4"/>
      <color theme="1"/>
      <name val="Calibri"/>
      <family val="2"/>
      <scheme val="minor"/>
    </font>
    <font>
      <sz val="11"/>
      <color rgb="FFFF0000"/>
      <name val="Calibri"/>
      <family val="2"/>
      <scheme val="minor"/>
    </font>
    <font>
      <sz val="10"/>
      <name val="Arial"/>
      <family val="2"/>
    </font>
    <font>
      <sz val="10"/>
      <name val="Arial"/>
    </font>
    <font>
      <b/>
      <sz val="16"/>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applyNumberFormat="0" applyFill="0" applyBorder="0" applyAlignment="0" applyProtection="0"/>
    <xf numFmtId="0" fontId="5" fillId="0" borderId="0"/>
    <xf numFmtId="0" fontId="13" fillId="0" borderId="0"/>
    <xf numFmtId="0" fontId="13" fillId="0" borderId="0"/>
    <xf numFmtId="43" fontId="13" fillId="0" borderId="0" applyFont="0" applyFill="0" applyBorder="0" applyAlignment="0" applyProtection="0"/>
    <xf numFmtId="0" fontId="14" fillId="0" borderId="0"/>
    <xf numFmtId="0" fontId="13" fillId="0" borderId="0"/>
  </cellStyleXfs>
  <cellXfs count="65">
    <xf numFmtId="0" fontId="0" fillId="0" borderId="0" xfId="0"/>
    <xf numFmtId="0" fontId="3" fillId="2" borderId="1" xfId="0" applyFont="1" applyFill="1" applyBorder="1"/>
    <xf numFmtId="0" fontId="0" fillId="0" borderId="0" xfId="0" applyAlignment="1">
      <alignment wrapText="1"/>
    </xf>
    <xf numFmtId="0" fontId="0" fillId="0" borderId="0" xfId="0" applyAlignment="1">
      <alignment vertical="top"/>
    </xf>
    <xf numFmtId="0" fontId="1"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ill="1" applyAlignment="1">
      <alignment vertical="top"/>
    </xf>
    <xf numFmtId="0" fontId="0" fillId="0" borderId="2" xfId="0" applyFill="1" applyBorder="1" applyAlignment="1">
      <alignment horizontal="left" vertical="top" wrapText="1"/>
    </xf>
    <xf numFmtId="0" fontId="0" fillId="0" borderId="2" xfId="0" applyFill="1" applyBorder="1" applyAlignment="1">
      <alignment horizontal="left" vertical="top"/>
    </xf>
    <xf numFmtId="0" fontId="0" fillId="0" borderId="2" xfId="0" applyFill="1" applyBorder="1" applyAlignment="1">
      <alignment vertical="top"/>
    </xf>
    <xf numFmtId="0" fontId="6" fillId="0" borderId="2" xfId="2" applyFont="1" applyFill="1" applyBorder="1" applyAlignment="1">
      <alignment vertical="top" wrapText="1"/>
    </xf>
    <xf numFmtId="0" fontId="2" fillId="0" borderId="2" xfId="1" applyFill="1" applyBorder="1" applyAlignment="1">
      <alignment vertical="top" wrapText="1"/>
    </xf>
    <xf numFmtId="0" fontId="0" fillId="0" borderId="2" xfId="0" applyFill="1" applyBorder="1" applyAlignment="1">
      <alignment horizontal="center" vertical="top" wrapText="1"/>
    </xf>
    <xf numFmtId="0" fontId="1" fillId="0" borderId="2" xfId="0" applyFont="1" applyFill="1" applyBorder="1" applyAlignment="1">
      <alignment vertical="top" wrapText="1"/>
    </xf>
    <xf numFmtId="0" fontId="0" fillId="0" borderId="2" xfId="0" applyFill="1" applyBorder="1" applyAlignment="1">
      <alignment vertical="top" wrapText="1"/>
    </xf>
    <xf numFmtId="0" fontId="0" fillId="0" borderId="0" xfId="0" applyFill="1" applyAlignment="1">
      <alignment horizontal="left" vertical="top" wrapText="1"/>
    </xf>
    <xf numFmtId="0" fontId="0" fillId="0" borderId="2" xfId="0" applyFill="1" applyBorder="1" applyAlignment="1">
      <alignment horizontal="center" vertical="top"/>
    </xf>
    <xf numFmtId="0" fontId="1" fillId="3" borderId="2" xfId="0" applyFont="1" applyFill="1" applyBorder="1" applyAlignment="1">
      <alignment vertical="top" wrapText="1"/>
    </xf>
    <xf numFmtId="0" fontId="1" fillId="3" borderId="2" xfId="0" applyFont="1" applyFill="1" applyBorder="1" applyAlignment="1">
      <alignment horizontal="left" vertical="top" wrapText="1"/>
    </xf>
    <xf numFmtId="0" fontId="1" fillId="3" borderId="2" xfId="0" applyFont="1" applyFill="1" applyBorder="1" applyAlignment="1">
      <alignment horizontal="center" vertical="top" wrapText="1"/>
    </xf>
    <xf numFmtId="0" fontId="8" fillId="0" borderId="0" xfId="0" applyFont="1"/>
    <xf numFmtId="0" fontId="4" fillId="0" borderId="0" xfId="0" applyFont="1"/>
    <xf numFmtId="0" fontId="9" fillId="0" borderId="0" xfId="1" applyFont="1"/>
    <xf numFmtId="0" fontId="4" fillId="0" borderId="0" xfId="0" applyFont="1" applyFill="1" applyBorder="1" applyAlignment="1">
      <alignment horizontal="center"/>
    </xf>
    <xf numFmtId="0" fontId="10" fillId="0" borderId="0" xfId="1" applyFont="1" applyFill="1" applyAlignment="1">
      <alignment horizontal="center"/>
    </xf>
    <xf numFmtId="0" fontId="11" fillId="0" borderId="0" xfId="0" applyFont="1" applyAlignment="1">
      <alignment vertical="top" wrapText="1"/>
    </xf>
    <xf numFmtId="0" fontId="0" fillId="0" borderId="0" xfId="0" applyAlignment="1">
      <alignment horizontal="center"/>
    </xf>
    <xf numFmtId="0" fontId="0" fillId="0" borderId="0" xfId="0" applyFill="1"/>
    <xf numFmtId="0" fontId="0" fillId="0" borderId="2" xfId="0" applyBorder="1" applyAlignment="1">
      <alignment horizontal="center"/>
    </xf>
    <xf numFmtId="0" fontId="0" fillId="0" borderId="2" xfId="0" applyBorder="1"/>
    <xf numFmtId="0" fontId="2" fillId="0" borderId="2" xfId="1" applyBorder="1"/>
    <xf numFmtId="0" fontId="0" fillId="0" borderId="2" xfId="0" applyFill="1" applyBorder="1" applyAlignment="1">
      <alignment horizontal="center"/>
    </xf>
    <xf numFmtId="0" fontId="0" fillId="0" borderId="2" xfId="0" applyFill="1" applyBorder="1"/>
    <xf numFmtId="0" fontId="2" fillId="0" borderId="2" xfId="1" applyFill="1" applyBorder="1"/>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left" vertical="center"/>
    </xf>
    <xf numFmtId="0" fontId="0" fillId="0" borderId="2" xfId="0" applyBorder="1" applyAlignment="1">
      <alignment horizontal="left"/>
    </xf>
    <xf numFmtId="0" fontId="0" fillId="0" borderId="0" xfId="0" applyAlignment="1">
      <alignment horizontal="left" vertical="center"/>
    </xf>
    <xf numFmtId="0" fontId="4" fillId="4" borderId="2" xfId="0" applyFont="1" applyFill="1" applyBorder="1" applyAlignment="1">
      <alignment horizontal="center" vertical="center" wrapText="1"/>
    </xf>
    <xf numFmtId="0" fontId="4" fillId="4" borderId="0" xfId="0" applyFont="1" applyFill="1" applyAlignment="1">
      <alignment horizontal="center" vertical="center" wrapText="1"/>
    </xf>
    <xf numFmtId="0" fontId="0" fillId="0" borderId="2" xfId="0" applyFill="1" applyBorder="1" applyAlignment="1">
      <alignment horizontal="center" vertical="center"/>
    </xf>
    <xf numFmtId="0" fontId="4" fillId="0" borderId="0" xfId="0" applyFont="1" applyAlignment="1">
      <alignment horizontal="left" vertical="top" wrapText="1"/>
    </xf>
    <xf numFmtId="0" fontId="12" fillId="0" borderId="2" xfId="0" applyFont="1" applyBorder="1" applyAlignment="1">
      <alignment horizontal="left" vertical="center"/>
    </xf>
    <xf numFmtId="0" fontId="8" fillId="0" borderId="0" xfId="0" applyFont="1" applyAlignment="1">
      <alignment horizontal="left" vertical="top" wrapText="1" indent="2"/>
    </xf>
    <xf numFmtId="0" fontId="8" fillId="0" borderId="0" xfId="0" applyFont="1" applyAlignment="1">
      <alignment horizontal="left" wrapText="1" indent="2"/>
    </xf>
    <xf numFmtId="0" fontId="8" fillId="0" borderId="0" xfId="0" applyFont="1" applyAlignment="1">
      <alignment wrapText="1"/>
    </xf>
    <xf numFmtId="0" fontId="8" fillId="0" borderId="0" xfId="0" applyFont="1" applyAlignment="1">
      <alignment horizontal="left" wrapText="1" indent="3"/>
    </xf>
    <xf numFmtId="0" fontId="9" fillId="0" borderId="0" xfId="1" applyFont="1" applyAlignment="1">
      <alignment horizontal="left" wrapText="1" indent="3"/>
    </xf>
    <xf numFmtId="0" fontId="2" fillId="0" borderId="2" xfId="1" applyFill="1" applyBorder="1" applyAlignment="1">
      <alignment horizontal="center" vertical="top" wrapText="1"/>
    </xf>
    <xf numFmtId="0" fontId="7" fillId="0" borderId="2" xfId="0" applyFont="1" applyBorder="1"/>
    <xf numFmtId="0" fontId="7" fillId="0" borderId="2" xfId="0" applyFont="1" applyFill="1" applyBorder="1"/>
    <xf numFmtId="0" fontId="0" fillId="0" borderId="0" xfId="0" applyFill="1" applyBorder="1" applyAlignment="1">
      <alignment vertical="top" wrapText="1"/>
    </xf>
    <xf numFmtId="0" fontId="0" fillId="2" borderId="2" xfId="0" applyFill="1" applyBorder="1" applyAlignment="1">
      <alignment horizontal="left" vertical="center"/>
    </xf>
    <xf numFmtId="0" fontId="0" fillId="2" borderId="2" xfId="0" applyFill="1" applyBorder="1" applyAlignment="1">
      <alignment horizontal="left"/>
    </xf>
    <xf numFmtId="0" fontId="7" fillId="2" borderId="2" xfId="0" applyFont="1" applyFill="1" applyBorder="1" applyAlignment="1">
      <alignment horizontal="left" vertical="center"/>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0" fillId="5" borderId="2" xfId="0" applyFill="1" applyBorder="1" applyAlignment="1">
      <alignment horizontal="left" vertical="center"/>
    </xf>
    <xf numFmtId="17" fontId="15" fillId="0" borderId="0" xfId="0" quotePrefix="1" applyNumberFormat="1" applyFont="1" applyAlignment="1">
      <alignment wrapText="1"/>
    </xf>
    <xf numFmtId="0" fontId="8" fillId="0" borderId="0" xfId="0" applyFont="1" applyFill="1" applyAlignment="1">
      <alignment horizontal="center"/>
    </xf>
    <xf numFmtId="0" fontId="8" fillId="0" borderId="0" xfId="0" applyFont="1" applyFill="1" applyBorder="1" applyAlignment="1">
      <alignment horizontal="center"/>
    </xf>
    <xf numFmtId="0" fontId="4" fillId="0" borderId="0" xfId="0" applyFont="1" applyAlignment="1">
      <alignment wrapText="1"/>
    </xf>
    <xf numFmtId="0" fontId="4" fillId="0" borderId="0" xfId="0" applyFont="1" applyFill="1" applyBorder="1" applyAlignment="1">
      <alignment horizontal="left"/>
    </xf>
  </cellXfs>
  <cellStyles count="8">
    <cellStyle name="Comma 4" xfId="5"/>
    <cellStyle name="Hyperlink" xfId="1" builtinId="8"/>
    <cellStyle name="Normal" xfId="0" builtinId="0"/>
    <cellStyle name="Normal 2" xfId="6"/>
    <cellStyle name="Normal 2 2" xfId="4"/>
    <cellStyle name="Normal 3 2" xfId="7"/>
    <cellStyle name="Normal 4" xfId="3"/>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Phase 2"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Phase 1" connectionId="1"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Phase 3" connectionId="3"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tpierr@uoguelph.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queryTable" Target="../queryTables/queryTable1.xml"/><Relationship Id="rId1" Type="http://schemas.openxmlformats.org/officeDocument/2006/relationships/printerSettings" Target="../printerSettings/printerSettings3.bin"/><Relationship Id="rId4"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D26"/>
  <sheetViews>
    <sheetView tabSelected="1" workbookViewId="0">
      <selection activeCell="B2" sqref="B2"/>
    </sheetView>
  </sheetViews>
  <sheetFormatPr defaultRowHeight="15" x14ac:dyDescent="0.25"/>
  <cols>
    <col min="2" max="2" width="115.42578125" style="2" customWidth="1"/>
  </cols>
  <sheetData>
    <row r="1" spans="2:4" ht="21" x14ac:dyDescent="0.35">
      <c r="B1" s="60" t="s">
        <v>1976</v>
      </c>
    </row>
    <row r="2" spans="2:4" ht="93.75" x14ac:dyDescent="0.25">
      <c r="B2" s="26" t="s">
        <v>2062</v>
      </c>
    </row>
    <row r="3" spans="2:4" ht="15.75" x14ac:dyDescent="0.25">
      <c r="B3" s="45" t="s">
        <v>1979</v>
      </c>
    </row>
    <row r="5" spans="2:4" ht="18.75" x14ac:dyDescent="0.25">
      <c r="B5" s="26" t="s">
        <v>2063</v>
      </c>
    </row>
    <row r="6" spans="2:4" ht="15.75" x14ac:dyDescent="0.25">
      <c r="B6" s="46" t="s">
        <v>1545</v>
      </c>
    </row>
    <row r="7" spans="2:4" ht="15.75" x14ac:dyDescent="0.25">
      <c r="B7" s="46" t="s">
        <v>2017</v>
      </c>
      <c r="D7" s="3"/>
    </row>
    <row r="8" spans="2:4" ht="15.75" x14ac:dyDescent="0.25">
      <c r="B8" s="46" t="s">
        <v>1546</v>
      </c>
    </row>
    <row r="9" spans="2:4" ht="15.75" x14ac:dyDescent="0.25">
      <c r="B9" s="46" t="s">
        <v>1977</v>
      </c>
    </row>
    <row r="10" spans="2:4" ht="15.75" x14ac:dyDescent="0.25">
      <c r="B10" s="46"/>
    </row>
    <row r="11" spans="2:4" ht="15.75" x14ac:dyDescent="0.25">
      <c r="B11" s="47"/>
    </row>
    <row r="12" spans="2:4" ht="15.75" x14ac:dyDescent="0.25">
      <c r="B12" s="63" t="s">
        <v>2057</v>
      </c>
    </row>
    <row r="13" spans="2:4" ht="15.75" x14ac:dyDescent="0.25">
      <c r="B13" s="46" t="s">
        <v>2058</v>
      </c>
    </row>
    <row r="14" spans="2:4" ht="15.75" x14ac:dyDescent="0.25">
      <c r="B14" s="46" t="s">
        <v>2060</v>
      </c>
    </row>
    <row r="15" spans="2:4" ht="15.75" x14ac:dyDescent="0.25">
      <c r="B15" s="46" t="s">
        <v>2059</v>
      </c>
    </row>
    <row r="16" spans="2:4" ht="15.75" x14ac:dyDescent="0.25">
      <c r="B16" s="47"/>
    </row>
    <row r="17" spans="2:2" ht="15.75" x14ac:dyDescent="0.25">
      <c r="B17" s="43" t="s">
        <v>2061</v>
      </c>
    </row>
    <row r="18" spans="2:2" ht="31.5" x14ac:dyDescent="0.25">
      <c r="B18" s="46" t="s">
        <v>1978</v>
      </c>
    </row>
    <row r="19" spans="2:2" ht="31.5" x14ac:dyDescent="0.25">
      <c r="B19" s="46" t="s">
        <v>1188</v>
      </c>
    </row>
    <row r="20" spans="2:2" x14ac:dyDescent="0.25">
      <c r="B20"/>
    </row>
    <row r="22" spans="2:2" ht="15.75" x14ac:dyDescent="0.25">
      <c r="B22" s="47" t="s">
        <v>786</v>
      </c>
    </row>
    <row r="23" spans="2:2" ht="15.75" x14ac:dyDescent="0.25">
      <c r="B23" s="48" t="s">
        <v>782</v>
      </c>
    </row>
    <row r="24" spans="2:2" ht="15.75" x14ac:dyDescent="0.25">
      <c r="B24" s="48" t="s">
        <v>783</v>
      </c>
    </row>
    <row r="25" spans="2:2" ht="15.75" x14ac:dyDescent="0.25">
      <c r="B25" s="49" t="s">
        <v>784</v>
      </c>
    </row>
    <row r="26" spans="2:2" ht="15.75" x14ac:dyDescent="0.25">
      <c r="B26" s="48" t="s">
        <v>785</v>
      </c>
    </row>
  </sheetData>
  <hyperlinks>
    <hyperlink ref="B2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813"/>
  <sheetViews>
    <sheetView topLeftCell="C1" workbookViewId="0">
      <pane ySplit="1" topLeftCell="A2" activePane="bottomLeft" state="frozen"/>
      <selection pane="bottomLeft" activeCell="C1" sqref="C1"/>
    </sheetView>
  </sheetViews>
  <sheetFormatPr defaultRowHeight="15" customHeight="1" x14ac:dyDescent="0.25"/>
  <cols>
    <col min="1" max="1" width="4.85546875" style="5" hidden="1" customWidth="1"/>
    <col min="2" max="2" width="9.140625" style="5" hidden="1" customWidth="1"/>
    <col min="3" max="3" width="93.5703125" style="5" customWidth="1"/>
    <col min="4" max="4" width="9.140625" style="6"/>
    <col min="5" max="5" width="100" style="5" hidden="1" customWidth="1"/>
    <col min="6" max="6" width="77.7109375" style="5" hidden="1" customWidth="1"/>
    <col min="7" max="7" width="79" style="5" customWidth="1"/>
    <col min="8" max="8" width="19.28515625" style="6" customWidth="1"/>
    <col min="9" max="9" width="15" style="16" bestFit="1" customWidth="1"/>
    <col min="10" max="10" width="17.5703125" style="7" customWidth="1"/>
    <col min="11" max="11" width="20" style="6" hidden="1" customWidth="1"/>
    <col min="12" max="12" width="123.140625" style="5" hidden="1" customWidth="1"/>
    <col min="13" max="16384" width="9.140625" style="5"/>
  </cols>
  <sheetData>
    <row r="1" spans="1:12" s="4" customFormat="1" ht="15" customHeight="1" x14ac:dyDescent="0.25">
      <c r="A1" s="14" t="s">
        <v>779</v>
      </c>
      <c r="B1" s="14" t="s">
        <v>778</v>
      </c>
      <c r="C1" s="18" t="s">
        <v>0</v>
      </c>
      <c r="D1" s="20" t="s">
        <v>1</v>
      </c>
      <c r="E1" s="18" t="s">
        <v>2</v>
      </c>
      <c r="F1" s="18" t="s">
        <v>780</v>
      </c>
      <c r="G1" s="18" t="s">
        <v>3</v>
      </c>
      <c r="H1" s="20" t="s">
        <v>1548</v>
      </c>
      <c r="I1" s="19" t="s">
        <v>788</v>
      </c>
      <c r="J1" s="18" t="s">
        <v>5</v>
      </c>
      <c r="K1" s="20" t="s">
        <v>4</v>
      </c>
    </row>
    <row r="2" spans="1:12" ht="15" customHeight="1" x14ac:dyDescent="0.25">
      <c r="A2" s="15" t="str">
        <f>IFERROR(RANK(B2,$B$2:$B$813,1)+COUNTIF($B$1:B1,B2),"")</f>
        <v/>
      </c>
      <c r="B2" s="15" t="str">
        <f>IFERROR(SEARCH(query, C2, 1),"")</f>
        <v/>
      </c>
      <c r="C2" s="15" t="s">
        <v>1936</v>
      </c>
      <c r="D2" s="13">
        <v>2018</v>
      </c>
      <c r="E2" s="15" t="s">
        <v>1637</v>
      </c>
      <c r="F2" s="12" t="str">
        <f>HYPERLINK(E2,C2)</f>
        <v>(Un)Stable Relations: Horses, Humans And Social Agency</v>
      </c>
      <c r="G2" s="12" t="str">
        <f>IFERROR(HYPERLINK(E2), "Not yet available")</f>
        <v>https://www.taylorfrancis.com/books/9781317381020</v>
      </c>
      <c r="H2" s="50" t="str">
        <f>IFERROR(HYPERLINK(L2, "Off-campus access"), "Not yet available")</f>
        <v>Off-campus access</v>
      </c>
      <c r="I2" s="8" t="s">
        <v>1644</v>
      </c>
      <c r="J2" s="10" t="s">
        <v>1647</v>
      </c>
      <c r="K2" s="13"/>
      <c r="L2" s="5" t="str">
        <f>("https://subzero.lib.uoguelph.ca/login?url="&amp;E2)</f>
        <v>https://subzero.lib.uoguelph.ca/login?url=https://www.taylorfrancis.com/books/9781317381020</v>
      </c>
    </row>
    <row r="3" spans="1:12" ht="15" customHeight="1" x14ac:dyDescent="0.25">
      <c r="A3" s="15" t="str">
        <f>IFERROR(RANK(B3,$B$2:$B$813,1)+COUNTIF($B$1:B2,B3),"")</f>
        <v/>
      </c>
      <c r="B3" s="15" t="str">
        <f>IFERROR(SEARCH(query, C3, 1),"")</f>
        <v/>
      </c>
      <c r="C3" s="8" t="s">
        <v>1981</v>
      </c>
      <c r="D3" s="17">
        <v>2009</v>
      </c>
      <c r="E3" s="9" t="s">
        <v>935</v>
      </c>
      <c r="F3" s="12" t="str">
        <f>HYPERLINK(E3,C3)</f>
        <v>A Colour Handbook of Skin Diseases of the Dog and Cat, Second Edition</v>
      </c>
      <c r="G3" s="12" t="str">
        <f>IFERROR(HYPERLINK(E3), "Not yet available")</f>
        <v>http://site.ebrary.com/lib/oculguelph/Doc?id=10333042</v>
      </c>
      <c r="H3" s="50" t="str">
        <f>IFERROR(HYPERLINK(L3, "Off-campus access"), "Not yet available")</f>
        <v>Off-campus access</v>
      </c>
      <c r="I3" s="8" t="s">
        <v>1134</v>
      </c>
      <c r="J3" s="9" t="s">
        <v>72</v>
      </c>
      <c r="K3" s="17">
        <v>0</v>
      </c>
      <c r="L3" s="5" t="str">
        <f>("https://subzero.lib.uoguelph.ca/login?url="&amp;E3)</f>
        <v>https://subzero.lib.uoguelph.ca/login?url=http://site.ebrary.com/lib/oculguelph/Doc?id=10333042</v>
      </c>
    </row>
    <row r="4" spans="1:12" ht="15" customHeight="1" x14ac:dyDescent="0.25">
      <c r="A4" s="15" t="str">
        <f>IFERROR(RANK(B4,$B$2:$B$813,1)+COUNTIF($B$1:B3,B4),"")</f>
        <v/>
      </c>
      <c r="B4" s="15" t="str">
        <f>IFERROR(SEARCH(query, C4, 1),"")</f>
        <v/>
      </c>
      <c r="C4" s="15" t="s">
        <v>6</v>
      </c>
      <c r="D4" s="13">
        <v>2008</v>
      </c>
      <c r="E4" s="15" t="s">
        <v>7</v>
      </c>
      <c r="F4" s="12" t="str">
        <f>HYPERLINK(E4,C4)</f>
        <v>A Guide to Canine and Feline Orthopaedic Surgery, Fourth Edition</v>
      </c>
      <c r="G4" s="12" t="str">
        <f>IFERROR(HYPERLINK(E4), "Not yet available")</f>
        <v>http://onlinelibrary.wiley.com/book/10.1002/9780470699027</v>
      </c>
      <c r="H4" s="50" t="str">
        <f>IFERROR(HYPERLINK(L4, "Off-campus access"), "Not yet available")</f>
        <v>Off-campus access</v>
      </c>
      <c r="I4" s="8" t="s">
        <v>8</v>
      </c>
      <c r="J4" s="10" t="s">
        <v>8</v>
      </c>
      <c r="K4" s="13">
        <v>0</v>
      </c>
      <c r="L4" s="5" t="str">
        <f>("https://subzero.lib.uoguelph.ca/login?url="&amp;E4)</f>
        <v>https://subzero.lib.uoguelph.ca/login?url=http://onlinelibrary.wiley.com/book/10.1002/9780470699027</v>
      </c>
    </row>
    <row r="5" spans="1:12" ht="15" customHeight="1" x14ac:dyDescent="0.25">
      <c r="A5" s="15" t="str">
        <f>IFERROR(RANK(B5,$B$2:$B$813,1)+COUNTIF($B$1:B4,B5),"")</f>
        <v/>
      </c>
      <c r="B5" s="15" t="str">
        <f>IFERROR(SEARCH(query, C5, 1),"")</f>
        <v/>
      </c>
      <c r="C5" s="15" t="s">
        <v>1650</v>
      </c>
      <c r="D5" s="13">
        <v>2012</v>
      </c>
      <c r="E5" s="15" t="s">
        <v>1682</v>
      </c>
      <c r="F5" s="12" t="str">
        <f>HYPERLINK(E5,C5)</f>
        <v>A handbook for the sheep clinician</v>
      </c>
      <c r="G5" s="12" t="str">
        <f>IFERROR(HYPERLINK(E5), "Not yet available")</f>
        <v>http://dx.doi.org/10.1079/9781845939731.0000</v>
      </c>
      <c r="H5" s="50" t="str">
        <f>IFERROR(HYPERLINK(L5, "Off-campus access"), "Not yet available")</f>
        <v>Off-campus access</v>
      </c>
      <c r="I5" s="8" t="s">
        <v>1135</v>
      </c>
      <c r="J5" s="10" t="s">
        <v>1135</v>
      </c>
      <c r="K5" s="13"/>
      <c r="L5" s="5" t="str">
        <f>("https://subzero.lib.uoguelph.ca/login?url="&amp;E5)</f>
        <v>https://subzero.lib.uoguelph.ca/login?url=http://dx.doi.org/10.1079/9781845939731.0000</v>
      </c>
    </row>
    <row r="6" spans="1:12" ht="15" customHeight="1" x14ac:dyDescent="0.25">
      <c r="A6" s="15" t="str">
        <f>IFERROR(RANK(B6,$B$2:$B$813,1)+COUNTIF($B$1:B5,B6),"")</f>
        <v/>
      </c>
      <c r="B6" s="15" t="str">
        <f>IFERROR(SEARCH(query, C6, 1),"")</f>
        <v/>
      </c>
      <c r="C6" s="8" t="s">
        <v>789</v>
      </c>
      <c r="D6" s="17">
        <v>2011</v>
      </c>
      <c r="E6" s="9" t="s">
        <v>1919</v>
      </c>
      <c r="F6" s="12" t="str">
        <f>HYPERLINK(E6,C6)</f>
        <v xml:space="preserve">AAEVT's Equine Manual for Veterinary Technicians </v>
      </c>
      <c r="G6" s="12" t="str">
        <f>IFERROR(HYPERLINK(E6), "Not yet available")</f>
        <v>https://ebookcentral.proquest.com/lib/uoguelph/detail.action?docID=468792#</v>
      </c>
      <c r="H6" s="50" t="str">
        <f>IFERROR(HYPERLINK(L6, "Off-campus access"), "Not yet available")</f>
        <v>Off-campus access</v>
      </c>
      <c r="I6" s="8" t="s">
        <v>1134</v>
      </c>
      <c r="J6" s="9" t="s">
        <v>8</v>
      </c>
      <c r="K6" s="17">
        <v>466</v>
      </c>
      <c r="L6" s="5" t="str">
        <f>("https://subzero.lib.uoguelph.ca/login?url="&amp;E6)</f>
        <v>https://subzero.lib.uoguelph.ca/login?url=https://ebookcentral.proquest.com/lib/uoguelph/detail.action?docID=468792#</v>
      </c>
    </row>
    <row r="7" spans="1:12" ht="15" customHeight="1" x14ac:dyDescent="0.25">
      <c r="A7" s="15" t="str">
        <f>IFERROR(RANK(B7,$B$2:$B$813,1)+COUNTIF($B$1:B6,B7),"")</f>
        <v/>
      </c>
      <c r="B7" s="15" t="str">
        <f>IFERROR(SEARCH(query, C7, 1),"")</f>
        <v/>
      </c>
      <c r="C7" s="15" t="s">
        <v>787</v>
      </c>
      <c r="D7" s="13">
        <v>2016</v>
      </c>
      <c r="E7" s="15" t="s">
        <v>9</v>
      </c>
      <c r="F7" s="12" t="str">
        <f>HYPERLINK(E7,C7)</f>
        <v>Acid-Base and Electrolyte Handbook for Veterinary Technicians</v>
      </c>
      <c r="G7" s="12" t="str">
        <f>IFERROR(HYPERLINK(E7), "Not yet available")</f>
        <v>http://onlinelibrary.wiley.com/book/10.1002/9781118922859</v>
      </c>
      <c r="H7" s="50" t="str">
        <f>IFERROR(HYPERLINK(L7, "Off-campus access"), "Not yet available")</f>
        <v>Off-campus access</v>
      </c>
      <c r="I7" s="8" t="s">
        <v>8</v>
      </c>
      <c r="J7" s="10" t="s">
        <v>8</v>
      </c>
      <c r="K7" s="13">
        <v>0</v>
      </c>
      <c r="L7" s="5" t="str">
        <f>("https://subzero.lib.uoguelph.ca/login?url="&amp;E7)</f>
        <v>https://subzero.lib.uoguelph.ca/login?url=http://onlinelibrary.wiley.com/book/10.1002/9781118922859</v>
      </c>
    </row>
    <row r="8" spans="1:12" ht="15" customHeight="1" x14ac:dyDescent="0.25">
      <c r="A8" s="15" t="str">
        <f>IFERROR(RANK(B8,$B$2:$B$813,1)+COUNTIF($B$1:B7,B8),"")</f>
        <v/>
      </c>
      <c r="B8" s="15" t="str">
        <f>IFERROR(SEARCH(query, C8, 1),"")</f>
        <v/>
      </c>
      <c r="C8" s="51" t="s">
        <v>1727</v>
      </c>
      <c r="D8" s="13">
        <v>2017</v>
      </c>
      <c r="E8" s="15" t="s">
        <v>1746</v>
      </c>
      <c r="F8" s="12" t="str">
        <f>HYPERLINK(E8,C8)</f>
        <v>Action Learning in Health, Social and Community Care: Principles, Practices and Resources</v>
      </c>
      <c r="G8" s="12" t="str">
        <f>IFERROR(HYPERLINK(E8), "Not yet available")</f>
        <v>https://www.taylorfrancis.com/books/9781351970907</v>
      </c>
      <c r="H8" s="50" t="str">
        <f>IFERROR(HYPERLINK(L8, "Off-campus access"), "Not yet available")</f>
        <v>Off-campus access</v>
      </c>
      <c r="I8" s="8" t="s">
        <v>1644</v>
      </c>
      <c r="J8" s="10" t="s">
        <v>72</v>
      </c>
      <c r="K8" s="13"/>
      <c r="L8" s="5" t="str">
        <f>("https://subzero.lib.uoguelph.ca/login?url="&amp;E8)</f>
        <v>https://subzero.lib.uoguelph.ca/login?url=https://www.taylorfrancis.com/books/9781351970907</v>
      </c>
    </row>
    <row r="9" spans="1:12" ht="15" customHeight="1" x14ac:dyDescent="0.25">
      <c r="A9" s="15" t="str">
        <f>IFERROR(RANK(B9,$B$2:$B$813,1)+COUNTIF($B$1:B8,B9),"")</f>
        <v/>
      </c>
      <c r="B9" s="15" t="str">
        <f>IFERROR(SEARCH(query, C9, 1),"")</f>
        <v/>
      </c>
      <c r="C9" s="15" t="s">
        <v>1883</v>
      </c>
      <c r="D9" s="13">
        <v>2011</v>
      </c>
      <c r="E9" s="15" t="s">
        <v>1876</v>
      </c>
      <c r="F9" s="12" t="str">
        <f>HYPERLINK(E9,C9)</f>
        <v>Adams and Stashak's Lameness in Horses</v>
      </c>
      <c r="G9" s="12" t="str">
        <f>IFERROR(HYPERLINK(E9), "Not yet available")</f>
        <v>https://ebookcentral.proquest.com/lib/uoguelph/detail.action?docID=700349</v>
      </c>
      <c r="H9" s="50" t="str">
        <f>IFERROR(HYPERLINK(L9, "Off-campus access"), "Not yet available")</f>
        <v>Off-campus access</v>
      </c>
      <c r="I9" s="8" t="s">
        <v>1134</v>
      </c>
      <c r="J9" s="10" t="s">
        <v>8</v>
      </c>
      <c r="K9" s="13"/>
    </row>
    <row r="10" spans="1:12" ht="15" customHeight="1" x14ac:dyDescent="0.25">
      <c r="A10" s="15" t="str">
        <f>IFERROR(RANK(B10,$B$2:$B$813,1)+COUNTIF($B$1:B9,B10),"")</f>
        <v/>
      </c>
      <c r="B10" s="15" t="str">
        <f>IFERROR(SEARCH(query, C10, 1),"")</f>
        <v/>
      </c>
      <c r="C10" s="8" t="s">
        <v>1186</v>
      </c>
      <c r="D10" s="17">
        <v>2006</v>
      </c>
      <c r="E10" s="9" t="s">
        <v>936</v>
      </c>
      <c r="F10" s="12" t="str">
        <f>HYPERLINK(E10,C10)</f>
        <v>Advanced Dairy Chemistry Volume 2: Lipids</v>
      </c>
      <c r="G10" s="12" t="str">
        <f>IFERROR(HYPERLINK(E10), "Not yet available")</f>
        <v>http://site.ebrary.com/lib/oculguelph/Doc?id=10171177</v>
      </c>
      <c r="H10" s="50" t="str">
        <f>IFERROR(HYPERLINK(L10, "Off-campus access"), "Not yet available")</f>
        <v>Off-campus access</v>
      </c>
      <c r="I10" s="8" t="s">
        <v>1134</v>
      </c>
      <c r="J10" s="9" t="s">
        <v>18</v>
      </c>
      <c r="K10" s="17">
        <v>0</v>
      </c>
      <c r="L10" s="5" t="str">
        <f>("https://subzero.lib.uoguelph.ca/login?url="&amp;E10)</f>
        <v>https://subzero.lib.uoguelph.ca/login?url=http://site.ebrary.com/lib/oculguelph/Doc?id=10171177</v>
      </c>
    </row>
    <row r="11" spans="1:12" ht="15" customHeight="1" x14ac:dyDescent="0.25">
      <c r="A11" s="15" t="str">
        <f>IFERROR(RANK(B11,$B$2:$B$813,1)+COUNTIF($B$1:B10,B11),"")</f>
        <v/>
      </c>
      <c r="B11" s="15" t="str">
        <f>IFERROR(SEARCH(query, C11, 1),"")</f>
        <v/>
      </c>
      <c r="C11" s="15" t="s">
        <v>10</v>
      </c>
      <c r="D11" s="13">
        <v>2013</v>
      </c>
      <c r="E11" s="15" t="s">
        <v>11</v>
      </c>
      <c r="F11" s="12" t="str">
        <f>HYPERLINK(E11,C11)</f>
        <v>Advances in Equine Laparoscopy</v>
      </c>
      <c r="G11" s="12" t="str">
        <f>IFERROR(HYPERLINK(E11), "Not yet available")</f>
        <v>http://onlinelibrary.wiley.com/book/10.1002/9781118704875</v>
      </c>
      <c r="H11" s="50" t="str">
        <f>IFERROR(HYPERLINK(L11, "Off-campus access"), "Not yet available")</f>
        <v>Off-campus access</v>
      </c>
      <c r="I11" s="8" t="s">
        <v>8</v>
      </c>
      <c r="J11" s="10" t="s">
        <v>8</v>
      </c>
      <c r="K11" s="13">
        <v>2</v>
      </c>
      <c r="L11" s="5" t="str">
        <f>("https://subzero.lib.uoguelph.ca/login?url="&amp;E11)</f>
        <v>https://subzero.lib.uoguelph.ca/login?url=http://onlinelibrary.wiley.com/book/10.1002/9781118704875</v>
      </c>
    </row>
    <row r="12" spans="1:12" ht="15" customHeight="1" x14ac:dyDescent="0.25">
      <c r="A12" s="15" t="str">
        <f>IFERROR(RANK(B12,$B$2:$B$813,1)+COUNTIF($B$1:B11,B12),"")</f>
        <v/>
      </c>
      <c r="B12" s="15" t="str">
        <f>IFERROR(SEARCH(query, C12, 1),"")</f>
        <v/>
      </c>
      <c r="C12" s="15" t="s">
        <v>12</v>
      </c>
      <c r="D12" s="13">
        <v>2014</v>
      </c>
      <c r="E12" s="15" t="s">
        <v>13</v>
      </c>
      <c r="F12" s="12" t="str">
        <f>HYPERLINK(E12,C12)</f>
        <v>Advances in Equine Upper Respiratory Surgery</v>
      </c>
      <c r="G12" s="12" t="str">
        <f>IFERROR(HYPERLINK(E12), "Not yet available")</f>
        <v>http://onlinelibrary.wiley.com/book/10.1002/9781118834183</v>
      </c>
      <c r="H12" s="50" t="str">
        <f>IFERROR(HYPERLINK(L12, "Off-campus access"), "Not yet available")</f>
        <v>Off-campus access</v>
      </c>
      <c r="I12" s="8" t="s">
        <v>8</v>
      </c>
      <c r="J12" s="10" t="s">
        <v>8</v>
      </c>
      <c r="K12" s="13">
        <v>2</v>
      </c>
      <c r="L12" s="5" t="str">
        <f>("https://subzero.lib.uoguelph.ca/login?url="&amp;E12)</f>
        <v>https://subzero.lib.uoguelph.ca/login?url=http://onlinelibrary.wiley.com/book/10.1002/9781118834183</v>
      </c>
    </row>
    <row r="13" spans="1:12" ht="15" customHeight="1" x14ac:dyDescent="0.25">
      <c r="A13" s="15" t="str">
        <f>IFERROR(RANK(B13,$B$2:$B$813,1)+COUNTIF($B$1:B12,B13),"")</f>
        <v/>
      </c>
      <c r="B13" s="15" t="str">
        <f>IFERROR(SEARCH(query, C13, 1),"")</f>
        <v/>
      </c>
      <c r="C13" s="8" t="s">
        <v>790</v>
      </c>
      <c r="D13" s="17">
        <v>2007</v>
      </c>
      <c r="E13" s="9" t="s">
        <v>937</v>
      </c>
      <c r="F13" s="12" t="str">
        <f>HYPERLINK(E13,C13)</f>
        <v>Advances in Experimental Medicine and Biology, v. 606 : Bioactive Components of Milk</v>
      </c>
      <c r="G13" s="12" t="str">
        <f>IFERROR(HYPERLINK(E13), "Not yet available")</f>
        <v>http://site.ebrary.com/lib/oculguelph/Doc?id=10223054</v>
      </c>
      <c r="H13" s="50" t="str">
        <f>IFERROR(HYPERLINK(L13, "Off-campus access"), "Not yet available")</f>
        <v>Off-campus access</v>
      </c>
      <c r="I13" s="8" t="s">
        <v>1134</v>
      </c>
      <c r="J13" s="9" t="s">
        <v>18</v>
      </c>
      <c r="K13" s="17">
        <v>0</v>
      </c>
      <c r="L13" s="5" t="str">
        <f>("https://subzero.lib.uoguelph.ca/login?url="&amp;E13)</f>
        <v>https://subzero.lib.uoguelph.ca/login?url=http://site.ebrary.com/lib/oculguelph/Doc?id=10223054</v>
      </c>
    </row>
    <row r="14" spans="1:12" ht="15" customHeight="1" x14ac:dyDescent="0.25">
      <c r="A14" s="15" t="str">
        <f>IFERROR(RANK(B14,$B$2:$B$813,1)+COUNTIF($B$1:B13,B14),"")</f>
        <v/>
      </c>
      <c r="B14" s="15" t="str">
        <f>IFERROR(SEARCH(query, C14, 1),"")</f>
        <v/>
      </c>
      <c r="C14" s="15" t="s">
        <v>14</v>
      </c>
      <c r="D14" s="13">
        <v>2014</v>
      </c>
      <c r="E14" s="15" t="s">
        <v>15</v>
      </c>
      <c r="F14" s="12" t="str">
        <f>HYPERLINK(E14,C14)</f>
        <v>Advances in Intervertebral Disc Disease in Dogs and Cats</v>
      </c>
      <c r="G14" s="12" t="str">
        <f>IFERROR(HYPERLINK(E14), "Not yet available")</f>
        <v>http://onlinelibrary.wiley.com/book/10.1002/9781118940372</v>
      </c>
      <c r="H14" s="50" t="str">
        <f>IFERROR(HYPERLINK(L14, "Off-campus access"), "Not yet available")</f>
        <v>Off-campus access</v>
      </c>
      <c r="I14" s="8" t="s">
        <v>8</v>
      </c>
      <c r="J14" s="10" t="s">
        <v>8</v>
      </c>
      <c r="K14" s="13">
        <v>4</v>
      </c>
      <c r="L14" s="5" t="str">
        <f>("https://subzero.lib.uoguelph.ca/login?url="&amp;E14)</f>
        <v>https://subzero.lib.uoguelph.ca/login?url=http://onlinelibrary.wiley.com/book/10.1002/9781118940372</v>
      </c>
    </row>
    <row r="15" spans="1:12" ht="15" customHeight="1" x14ac:dyDescent="0.25">
      <c r="A15" s="15" t="str">
        <f>IFERROR(RANK(B15,$B$2:$B$813,1)+COUNTIF($B$1:B14,B15),"")</f>
        <v/>
      </c>
      <c r="B15" s="15" t="str">
        <f>IFERROR(SEARCH(query, C15, 1),"")</f>
        <v/>
      </c>
      <c r="C15" s="15" t="s">
        <v>16</v>
      </c>
      <c r="D15" s="13">
        <v>2007</v>
      </c>
      <c r="E15" s="15" t="s">
        <v>17</v>
      </c>
      <c r="F15" s="12" t="str">
        <f>HYPERLINK(E15,C15)</f>
        <v>Advances in Plant and Animal Boron Nutrition</v>
      </c>
      <c r="G15" s="12" t="str">
        <f>IFERROR(HYPERLINK(E15), "Not yet available")</f>
        <v>http://link.springer.com/openurl?genre=book&amp;isbn=978-1-4020-5381-8</v>
      </c>
      <c r="H15" s="50" t="str">
        <f>IFERROR(HYPERLINK(L15, "Off-campus access"), "Not yet available")</f>
        <v>Off-campus access</v>
      </c>
      <c r="I15" s="8" t="s">
        <v>18</v>
      </c>
      <c r="J15" s="10" t="s">
        <v>18</v>
      </c>
      <c r="K15" s="13">
        <v>12</v>
      </c>
      <c r="L15" s="5" t="str">
        <f>("https://subzero.lib.uoguelph.ca/login?url="&amp;E15)</f>
        <v>https://subzero.lib.uoguelph.ca/login?url=http://link.springer.com/openurl?genre=book&amp;isbn=978-1-4020-5381-8</v>
      </c>
    </row>
    <row r="16" spans="1:12" ht="15" customHeight="1" x14ac:dyDescent="0.25">
      <c r="A16" s="15" t="str">
        <f>IFERROR(RANK(B16,$B$2:$B$813,1)+COUNTIF($B$1:B15,B16),"")</f>
        <v/>
      </c>
      <c r="B16" s="15" t="str">
        <f>IFERROR(SEARCH(query, C16, 1),"")</f>
        <v/>
      </c>
      <c r="C16" s="15" t="s">
        <v>19</v>
      </c>
      <c r="D16" s="13">
        <v>2013</v>
      </c>
      <c r="E16" s="15" t="s">
        <v>20</v>
      </c>
      <c r="F16" s="12" t="str">
        <f>HYPERLINK(E16,C16)</f>
        <v>Advances in Small Animal Total Joint Replacement</v>
      </c>
      <c r="G16" s="12" t="str">
        <f>IFERROR(HYPERLINK(E16), "Not yet available")</f>
        <v>http://onlinelibrary.wiley.com/book/10.1002/9781118704776</v>
      </c>
      <c r="H16" s="50" t="str">
        <f>IFERROR(HYPERLINK(L16, "Off-campus access"), "Not yet available")</f>
        <v>Off-campus access</v>
      </c>
      <c r="I16" s="8" t="s">
        <v>8</v>
      </c>
      <c r="J16" s="10" t="s">
        <v>8</v>
      </c>
      <c r="K16" s="13">
        <v>0</v>
      </c>
      <c r="L16" s="5" t="str">
        <f>("https://subzero.lib.uoguelph.ca/login?url="&amp;E16)</f>
        <v>https://subzero.lib.uoguelph.ca/login?url=http://onlinelibrary.wiley.com/book/10.1002/9781118704776</v>
      </c>
    </row>
    <row r="17" spans="1:12" ht="15" customHeight="1" x14ac:dyDescent="0.25">
      <c r="A17" s="15" t="str">
        <f>IFERROR(RANK(B17,$B$2:$B$813,1)+COUNTIF($B$1:B16,B17),"")</f>
        <v/>
      </c>
      <c r="B17" s="15" t="str">
        <f>IFERROR(SEARCH(query, C17, 1),"")</f>
        <v/>
      </c>
      <c r="C17" s="15" t="s">
        <v>21</v>
      </c>
      <c r="D17" s="13">
        <v>2013</v>
      </c>
      <c r="E17" s="15" t="s">
        <v>22</v>
      </c>
      <c r="F17" s="12" t="str">
        <f>HYPERLINK(E17,C17)</f>
        <v>Advances in Veterinary Dermatology, Volume 7</v>
      </c>
      <c r="G17" s="12" t="str">
        <f>IFERROR(HYPERLINK(E17), "Not yet available")</f>
        <v>http://onlinelibrary.wiley.com/book/10.1002/9781118644317</v>
      </c>
      <c r="H17" s="50" t="str">
        <f>IFERROR(HYPERLINK(L17, "Off-campus access"), "Not yet available")</f>
        <v>Off-campus access</v>
      </c>
      <c r="I17" s="8" t="s">
        <v>8</v>
      </c>
      <c r="J17" s="10" t="s">
        <v>8</v>
      </c>
      <c r="K17" s="13">
        <v>1</v>
      </c>
      <c r="L17" s="5" t="str">
        <f>("https://subzero.lib.uoguelph.ca/login?url="&amp;E17)</f>
        <v>https://subzero.lib.uoguelph.ca/login?url=http://onlinelibrary.wiley.com/book/10.1002/9781118644317</v>
      </c>
    </row>
    <row r="18" spans="1:12" ht="15" customHeight="1" x14ac:dyDescent="0.25">
      <c r="A18" s="15" t="str">
        <f>IFERROR(RANK(B18,$B$2:$B$813,1)+COUNTIF($B$1:B17,B18),"")</f>
        <v/>
      </c>
      <c r="B18" s="15" t="str">
        <f>IFERROR(SEARCH(query, C18, 1),"")</f>
        <v/>
      </c>
      <c r="C18" s="51" t="s">
        <v>1728</v>
      </c>
      <c r="D18" s="13">
        <v>2018</v>
      </c>
      <c r="E18" s="15" t="s">
        <v>1747</v>
      </c>
      <c r="F18" s="12" t="str">
        <f>HYPERLINK(E18,C18)</f>
        <v>Air and Environmental Quality in Livestock and Agricultural Buildings</v>
      </c>
      <c r="G18" s="12" t="str">
        <f>IFERROR(HYPERLINK(E18), "Not yet available")</f>
        <v>https://www.taylorfrancis.com/books/9781317573418</v>
      </c>
      <c r="H18" s="50" t="str">
        <f>IFERROR(HYPERLINK(L18, "Off-campus access"), "Not yet available")</f>
        <v>Off-campus access</v>
      </c>
      <c r="I18" s="8" t="s">
        <v>1644</v>
      </c>
      <c r="J18" s="10" t="s">
        <v>72</v>
      </c>
      <c r="K18" s="13"/>
      <c r="L18" s="5" t="str">
        <f>("https://subzero.lib.uoguelph.ca/login?url="&amp;E18)</f>
        <v>https://subzero.lib.uoguelph.ca/login?url=https://www.taylorfrancis.com/books/9781317573418</v>
      </c>
    </row>
    <row r="19" spans="1:12" ht="15" customHeight="1" x14ac:dyDescent="0.25">
      <c r="A19" s="15" t="str">
        <f>IFERROR(RANK(B19,$B$2:$B$813,1)+COUNTIF($B$1:B18,B19),"")</f>
        <v/>
      </c>
      <c r="B19" s="15" t="str">
        <f>IFERROR(SEARCH(query, C19, 1),"")</f>
        <v/>
      </c>
      <c r="C19" s="15" t="s">
        <v>1937</v>
      </c>
      <c r="D19" s="13">
        <v>2006</v>
      </c>
      <c r="E19" s="15" t="s">
        <v>1918</v>
      </c>
      <c r="F19" s="12" t="str">
        <f>HYPERLINK(E19,C19)</f>
        <v>All Horse Systems Go: The Horse Owner's Full-Color Veterinary Care And Conditioning Resource For Modern Performance, Sport And Pleasure Horses</v>
      </c>
      <c r="G19" s="12" t="str">
        <f>IFERROR(HYPERLINK(E19), "Not yet available")</f>
        <v>https://ebookcentral.proquest.com/lib/uoguelph/detail.action?docID=1531166</v>
      </c>
      <c r="H19" s="50" t="str">
        <f>IFERROR(HYPERLINK(L19, "Off-campus access"), "Not yet available")</f>
        <v>Off-campus access</v>
      </c>
      <c r="I19" s="8" t="s">
        <v>1134</v>
      </c>
      <c r="J19" s="10" t="s">
        <v>1646</v>
      </c>
      <c r="K19" s="13"/>
      <c r="L19" s="5" t="str">
        <f>("https://subzero.lib.uoguelph.ca/login?url="&amp;E19)</f>
        <v>https://subzero.lib.uoguelph.ca/login?url=https://ebookcentral.proquest.com/lib/uoguelph/detail.action?docID=1531166</v>
      </c>
    </row>
    <row r="20" spans="1:12" ht="15" customHeight="1" x14ac:dyDescent="0.25">
      <c r="A20" s="15" t="str">
        <f>IFERROR(RANK(B20,$B$2:$B$813,1)+COUNTIF($B$1:B19,B20),"")</f>
        <v/>
      </c>
      <c r="B20" s="15" t="str">
        <f>IFERROR(SEARCH(query, C20, 1),"")</f>
        <v/>
      </c>
      <c r="C20" s="15" t="s">
        <v>23</v>
      </c>
      <c r="D20" s="13">
        <v>2008</v>
      </c>
      <c r="E20" s="15" t="s">
        <v>24</v>
      </c>
      <c r="F20" s="12" t="str">
        <f>HYPERLINK(E20,C20)</f>
        <v>Alternative Health Practices for Livestock</v>
      </c>
      <c r="G20" s="12" t="str">
        <f>IFERROR(HYPERLINK(E20), "Not yet available")</f>
        <v>http://onlinelibrary.wiley.com/book/10.1002/9780470384978</v>
      </c>
      <c r="H20" s="50" t="str">
        <f>IFERROR(HYPERLINK(L20, "Off-campus access"), "Not yet available")</f>
        <v>Off-campus access</v>
      </c>
      <c r="I20" s="8" t="s">
        <v>8</v>
      </c>
      <c r="J20" s="10" t="s">
        <v>8</v>
      </c>
      <c r="K20" s="13">
        <v>26</v>
      </c>
      <c r="L20" s="5" t="str">
        <f>("https://subzero.lib.uoguelph.ca/login?url="&amp;E20)</f>
        <v>https://subzero.lib.uoguelph.ca/login?url=http://onlinelibrary.wiley.com/book/10.1002/9780470384978</v>
      </c>
    </row>
    <row r="21" spans="1:12" ht="15" customHeight="1" x14ac:dyDescent="0.25">
      <c r="A21" s="15" t="str">
        <f>IFERROR(RANK(B21,$B$2:$B$813,1)+COUNTIF($B$1:B20,B21),"")</f>
        <v/>
      </c>
      <c r="B21" s="15" t="str">
        <f>IFERROR(SEARCH(query, C21, 1),"")</f>
        <v/>
      </c>
      <c r="C21" s="8" t="s">
        <v>791</v>
      </c>
      <c r="D21" s="17">
        <v>2011</v>
      </c>
      <c r="E21" s="9" t="s">
        <v>938</v>
      </c>
      <c r="F21" s="12" t="str">
        <f>HYPERLINK(E21,C21)</f>
        <v xml:space="preserve">American College of Laboratory Animal Medicine : Anesthesia and Analgesia in Laboratory Animals </v>
      </c>
      <c r="G21" s="12" t="str">
        <f>IFERROR(HYPERLINK(E21), "Not yet available")</f>
        <v>http://site.ebrary.com/lib/oculguelph/Doc?id=10254639</v>
      </c>
      <c r="H21" s="50" t="str">
        <f>IFERROR(HYPERLINK(L21, "Off-campus access"), "Not yet available")</f>
        <v>Off-campus access</v>
      </c>
      <c r="I21" s="8" t="s">
        <v>1134</v>
      </c>
      <c r="J21" s="9" t="s">
        <v>28</v>
      </c>
      <c r="K21" s="17">
        <v>88</v>
      </c>
      <c r="L21" s="5" t="str">
        <f>("https://subzero.lib.uoguelph.ca/login?url="&amp;E21)</f>
        <v>https://subzero.lib.uoguelph.ca/login?url=http://site.ebrary.com/lib/oculguelph/Doc?id=10254639</v>
      </c>
    </row>
    <row r="22" spans="1:12" ht="15" customHeight="1" x14ac:dyDescent="0.25">
      <c r="A22" s="15" t="str">
        <f>IFERROR(RANK(B22,$B$2:$B$813,1)+COUNTIF($B$1:B21,B22),"")</f>
        <v/>
      </c>
      <c r="B22" s="15" t="str">
        <f>IFERROR(SEARCH(query, C22, 1),"")</f>
        <v/>
      </c>
      <c r="C22" s="15" t="s">
        <v>1799</v>
      </c>
      <c r="D22" s="13">
        <v>2008</v>
      </c>
      <c r="E22" s="15" t="s">
        <v>25</v>
      </c>
      <c r="F22" s="12" t="str">
        <f>HYPERLINK(E22,C22)</f>
        <v>An Atlas of Interpretative Radiographic Anatomy of the Dog and Cat</v>
      </c>
      <c r="G22" s="12" t="str">
        <f>IFERROR(HYPERLINK(E22), "Not yet available")</f>
        <v>http://onlinelibrary.wiley.com/book/10.1002/9780470690260</v>
      </c>
      <c r="H22" s="50" t="str">
        <f>IFERROR(HYPERLINK(L22, "Off-campus access"), "Not yet available")</f>
        <v>Off-campus access</v>
      </c>
      <c r="I22" s="8" t="s">
        <v>8</v>
      </c>
      <c r="J22" s="10" t="s">
        <v>8</v>
      </c>
      <c r="K22" s="13">
        <v>0</v>
      </c>
      <c r="L22" s="5" t="str">
        <f>("https://subzero.lib.uoguelph.ca/login?url="&amp;E22)</f>
        <v>https://subzero.lib.uoguelph.ca/login?url=http://onlinelibrary.wiley.com/book/10.1002/9780470690260</v>
      </c>
    </row>
    <row r="23" spans="1:12" ht="15" customHeight="1" x14ac:dyDescent="0.25">
      <c r="A23" s="15" t="str">
        <f>IFERROR(RANK(B23,$B$2:$B$813,1)+COUNTIF($B$1:B22,B23),"")</f>
        <v/>
      </c>
      <c r="B23" s="15" t="str">
        <f>IFERROR(SEARCH(query, C23, 1),"")</f>
        <v/>
      </c>
      <c r="C23" s="8" t="s">
        <v>792</v>
      </c>
      <c r="D23" s="17">
        <v>2009</v>
      </c>
      <c r="E23" s="9" t="s">
        <v>939</v>
      </c>
      <c r="F23" s="12" t="str">
        <f>HYPERLINK(E23,C23)</f>
        <v xml:space="preserve">Anaesthesia for Veterinary Nurses </v>
      </c>
      <c r="G23" s="12" t="str">
        <f>IFERROR(HYPERLINK(E23), "Not yet available")</f>
        <v>http://site.ebrary.com/lib/oculguelph/Doc?id=10325850</v>
      </c>
      <c r="H23" s="50" t="str">
        <f>IFERROR(HYPERLINK(L23, "Off-campus access"), "Not yet available")</f>
        <v>Off-campus access</v>
      </c>
      <c r="I23" s="8" t="s">
        <v>1134</v>
      </c>
      <c r="J23" s="9" t="s">
        <v>8</v>
      </c>
      <c r="K23" s="17">
        <v>0</v>
      </c>
      <c r="L23" s="5" t="str">
        <f>("https://subzero.lib.uoguelph.ca/login?url="&amp;E23)</f>
        <v>https://subzero.lib.uoguelph.ca/login?url=http://site.ebrary.com/lib/oculguelph/Doc?id=10325850</v>
      </c>
    </row>
    <row r="24" spans="1:12" ht="15" customHeight="1" x14ac:dyDescent="0.25">
      <c r="A24" s="15" t="str">
        <f>IFERROR(RANK(B24,$B$2:$B$813,1)+COUNTIF($B$1:B23,B24),"")</f>
        <v/>
      </c>
      <c r="B24" s="15" t="str">
        <f>IFERROR(SEARCH(query, C24, 1),"")</f>
        <v/>
      </c>
      <c r="C24" s="15" t="s">
        <v>26</v>
      </c>
      <c r="D24" s="13">
        <v>2008</v>
      </c>
      <c r="E24" s="15" t="s">
        <v>27</v>
      </c>
      <c r="F24" s="12" t="str">
        <f>HYPERLINK(E24,C24)</f>
        <v>Anaesthesia of Exotic Pets</v>
      </c>
      <c r="G24" s="12" t="str">
        <f>IFERROR(HYPERLINK(E24), "Not yet available")</f>
        <v>http://www.sciencedirect.com/science/book/9780702028885</v>
      </c>
      <c r="H24" s="50" t="str">
        <f>IFERROR(HYPERLINK(L24, "Off-campus access"), "Not yet available")</f>
        <v>Off-campus access</v>
      </c>
      <c r="I24" s="8" t="s">
        <v>28</v>
      </c>
      <c r="J24" s="10" t="s">
        <v>28</v>
      </c>
      <c r="K24" s="13">
        <v>2</v>
      </c>
      <c r="L24" s="5" t="str">
        <f>("https://subzero.lib.uoguelph.ca/login?url="&amp;E24)</f>
        <v>https://subzero.lib.uoguelph.ca/login?url=http://www.sciencedirect.com/science/book/9780702028885</v>
      </c>
    </row>
    <row r="25" spans="1:12" ht="15" customHeight="1" x14ac:dyDescent="0.25">
      <c r="A25" s="15" t="str">
        <f>IFERROR(RANK(B25,$B$2:$B$813,1)+COUNTIF($B$1:B24,B25),"")</f>
        <v/>
      </c>
      <c r="B25" s="15" t="str">
        <f>IFERROR(SEARCH(query, C25, 1),"")</f>
        <v/>
      </c>
      <c r="C25" s="8" t="s">
        <v>793</v>
      </c>
      <c r="D25" s="17">
        <v>2013</v>
      </c>
      <c r="E25" s="9" t="s">
        <v>940</v>
      </c>
      <c r="F25" s="12" t="str">
        <f>HYPERLINK(E25,C25)</f>
        <v xml:space="preserve">Anatomy and Physiology of Domestic Animals </v>
      </c>
      <c r="G25" s="12" t="str">
        <f>IFERROR(HYPERLINK(E25), "Not yet available")</f>
        <v>http://site.ebrary.com/lib/oculguelph/Doc?id=10763032</v>
      </c>
      <c r="H25" s="50" t="str">
        <f>IFERROR(HYPERLINK(L25, "Off-campus access"), "Not yet available")</f>
        <v>Off-campus access</v>
      </c>
      <c r="I25" s="8" t="s">
        <v>1134</v>
      </c>
      <c r="J25" s="9" t="s">
        <v>8</v>
      </c>
      <c r="K25" s="17">
        <v>245</v>
      </c>
      <c r="L25" s="5" t="str">
        <f>("https://subzero.lib.uoguelph.ca/login?url="&amp;E25)</f>
        <v>https://subzero.lib.uoguelph.ca/login?url=http://site.ebrary.com/lib/oculguelph/Doc?id=10763032</v>
      </c>
    </row>
    <row r="26" spans="1:12" ht="15" customHeight="1" x14ac:dyDescent="0.25">
      <c r="A26" s="15" t="str">
        <f>IFERROR(RANK(B26,$B$2:$B$813,1)+COUNTIF($B$1:B25,B26),"")</f>
        <v/>
      </c>
      <c r="B26" s="15" t="str">
        <f>IFERROR(SEARCH(query, C26, 1),"")</f>
        <v/>
      </c>
      <c r="C26" s="8" t="s">
        <v>794</v>
      </c>
      <c r="D26" s="17">
        <v>2009</v>
      </c>
      <c r="E26" s="9" t="s">
        <v>941</v>
      </c>
      <c r="F26" s="12" t="str">
        <f>HYPERLINK(E26,C26)</f>
        <v xml:space="preserve">Anatomy and Physiology of Farm Animals </v>
      </c>
      <c r="G26" s="12" t="str">
        <f>IFERROR(HYPERLINK(E26), "Not yet available")</f>
        <v>http://site.ebrary.com/lib/oculguelph/Doc?id=10341825</v>
      </c>
      <c r="H26" s="50" t="str">
        <f>IFERROR(HYPERLINK(L26, "Off-campus access"), "Not yet available")</f>
        <v>Off-campus access</v>
      </c>
      <c r="I26" s="8" t="s">
        <v>1134</v>
      </c>
      <c r="J26" s="9" t="s">
        <v>8</v>
      </c>
      <c r="K26" s="17">
        <v>877</v>
      </c>
      <c r="L26" s="5" t="str">
        <f>("https://subzero.lib.uoguelph.ca/login?url="&amp;E26)</f>
        <v>https://subzero.lib.uoguelph.ca/login?url=http://site.ebrary.com/lib/oculguelph/Doc?id=10341825</v>
      </c>
    </row>
    <row r="27" spans="1:12" ht="15" customHeight="1" x14ac:dyDescent="0.25">
      <c r="A27" s="15" t="str">
        <f>IFERROR(RANK(B27,$B$2:$B$813,1)+COUNTIF($B$1:B26,B27),"")</f>
        <v/>
      </c>
      <c r="B27" s="15" t="str">
        <f>IFERROR(SEARCH(query, C27, 1),"")</f>
        <v/>
      </c>
      <c r="C27" s="8" t="s">
        <v>795</v>
      </c>
      <c r="D27" s="17">
        <v>2006</v>
      </c>
      <c r="E27" s="9" t="s">
        <v>942</v>
      </c>
      <c r="F27" s="12" t="str">
        <f>HYPERLINK(E27,C27)</f>
        <v>Anatomy of the Dog</v>
      </c>
      <c r="G27" s="12" t="str">
        <f>IFERROR(HYPERLINK(E27), "Not yet available")</f>
        <v>http://site.ebrary.com/lib/oculguelph/Doc?id=10333099</v>
      </c>
      <c r="H27" s="50" t="str">
        <f>IFERROR(HYPERLINK(L27, "Off-campus access"), "Not yet available")</f>
        <v>Off-campus access</v>
      </c>
      <c r="I27" s="8" t="s">
        <v>1134</v>
      </c>
      <c r="J27" s="9" t="s">
        <v>1157</v>
      </c>
      <c r="K27" s="17">
        <v>45</v>
      </c>
      <c r="L27" s="5" t="str">
        <f>("https://subzero.lib.uoguelph.ca/login?url="&amp;E27)</f>
        <v>https://subzero.lib.uoguelph.ca/login?url=http://site.ebrary.com/lib/oculguelph/Doc?id=10333099</v>
      </c>
    </row>
    <row r="28" spans="1:12" ht="15" customHeight="1" x14ac:dyDescent="0.25">
      <c r="A28" s="15" t="str">
        <f>IFERROR(RANK(B28,$B$2:$B$813,1)+COUNTIF($B$1:B27,B28),"")</f>
        <v/>
      </c>
      <c r="B28" s="15" t="str">
        <f>IFERROR(SEARCH(query, C28, 1),"")</f>
        <v/>
      </c>
      <c r="C28" s="8" t="s">
        <v>1161</v>
      </c>
      <c r="D28" s="17">
        <v>2007</v>
      </c>
      <c r="E28" s="9" t="s">
        <v>944</v>
      </c>
      <c r="F28" s="12" t="str">
        <f>HYPERLINK(E28,C28)</f>
        <v xml:space="preserve">Anatomy of the Horse, 5th edition </v>
      </c>
      <c r="G28" s="12" t="str">
        <f>IFERROR(HYPERLINK(E28), "Not yet available")</f>
        <v>http://site.ebrary.com/lib/oculguelph/Doc?id=10333080</v>
      </c>
      <c r="H28" s="50" t="str">
        <f>IFERROR(HYPERLINK(L28, "Off-campus access"), "Not yet available")</f>
        <v>Off-campus access</v>
      </c>
      <c r="I28" s="8" t="s">
        <v>1134</v>
      </c>
      <c r="J28" s="9" t="s">
        <v>72</v>
      </c>
      <c r="K28" s="17">
        <v>200</v>
      </c>
      <c r="L28" s="5" t="str">
        <f>("https://subzero.lib.uoguelph.ca/login?url="&amp;E28)</f>
        <v>https://subzero.lib.uoguelph.ca/login?url=http://site.ebrary.com/lib/oculguelph/Doc?id=10333080</v>
      </c>
    </row>
    <row r="29" spans="1:12" ht="15" customHeight="1" x14ac:dyDescent="0.25">
      <c r="A29" s="15" t="str">
        <f>IFERROR(RANK(B29,$B$2:$B$813,1)+COUNTIF($B$1:B28,B29),"")</f>
        <v/>
      </c>
      <c r="B29" s="15" t="str">
        <f>IFERROR(SEARCH(query, C29, 1),"")</f>
        <v/>
      </c>
      <c r="C29" s="8" t="s">
        <v>1160</v>
      </c>
      <c r="D29" s="17">
        <v>2011</v>
      </c>
      <c r="E29" s="9" t="s">
        <v>943</v>
      </c>
      <c r="F29" s="12" t="str">
        <f>HYPERLINK(E29,C29)</f>
        <v xml:space="preserve">Anatomy of the Horse, 6th edition </v>
      </c>
      <c r="G29" s="12" t="str">
        <f>IFERROR(HYPERLINK(E29), "Not yet available")</f>
        <v>http://site.ebrary.com/lib/oculguelph/Doc?id=10610314</v>
      </c>
      <c r="H29" s="50" t="str">
        <f>IFERROR(HYPERLINK(L29, "Off-campus access"), "Not yet available")</f>
        <v>Off-campus access</v>
      </c>
      <c r="I29" s="8" t="s">
        <v>1134</v>
      </c>
      <c r="J29" s="9" t="s">
        <v>1157</v>
      </c>
      <c r="K29" s="17">
        <v>337</v>
      </c>
      <c r="L29" s="5" t="str">
        <f>("https://subzero.lib.uoguelph.ca/login?url="&amp;E29)</f>
        <v>https://subzero.lib.uoguelph.ca/login?url=http://site.ebrary.com/lib/oculguelph/Doc?id=10610314</v>
      </c>
    </row>
    <row r="30" spans="1:12" ht="15" customHeight="1" x14ac:dyDescent="0.25">
      <c r="A30" s="15" t="str">
        <f>IFERROR(RANK(B30,$B$2:$B$813,1)+COUNTIF($B$1:B29,B30),"")</f>
        <v/>
      </c>
      <c r="B30" s="15" t="str">
        <f>IFERROR(SEARCH(query, C30, 1),"")</f>
        <v/>
      </c>
      <c r="C30" s="15" t="s">
        <v>29</v>
      </c>
      <c r="D30" s="13">
        <v>2008</v>
      </c>
      <c r="E30" s="15" t="s">
        <v>30</v>
      </c>
      <c r="F30" s="12" t="str">
        <f>HYPERLINK(E30,C30)</f>
        <v>Animal Abuse and Unlawful Killing</v>
      </c>
      <c r="G30" s="12" t="str">
        <f>IFERROR(HYPERLINK(E30), "Not yet available")</f>
        <v>http://www.sciencedirect.com/science/book/9780702028786</v>
      </c>
      <c r="H30" s="50" t="str">
        <f>IFERROR(HYPERLINK(L30, "Off-campus access"), "Not yet available")</f>
        <v>Off-campus access</v>
      </c>
      <c r="I30" s="8" t="s">
        <v>28</v>
      </c>
      <c r="J30" s="10" t="s">
        <v>28</v>
      </c>
      <c r="K30" s="13">
        <v>17</v>
      </c>
      <c r="L30" s="5" t="str">
        <f>("https://subzero.lib.uoguelph.ca/login?url="&amp;E30)</f>
        <v>https://subzero.lib.uoguelph.ca/login?url=http://www.sciencedirect.com/science/book/9780702028786</v>
      </c>
    </row>
    <row r="31" spans="1:12" ht="15" customHeight="1" x14ac:dyDescent="0.25">
      <c r="A31" s="15" t="str">
        <f>IFERROR(RANK(B31,$B$2:$B$813,1)+COUNTIF($B$1:B30,B31),"")</f>
        <v/>
      </c>
      <c r="B31" s="15" t="str">
        <f>IFERROR(SEARCH(query, C31, 1),"")</f>
        <v/>
      </c>
      <c r="C31" s="15" t="s">
        <v>1982</v>
      </c>
      <c r="D31" s="13">
        <v>2014</v>
      </c>
      <c r="E31" s="15" t="s">
        <v>1683</v>
      </c>
      <c r="F31" s="12" t="str">
        <f>HYPERLINK(E31,C31)</f>
        <v>Animal Andrology</v>
      </c>
      <c r="G31" s="12" t="str">
        <f>IFERROR(HYPERLINK(E31), "Not yet available")</f>
        <v>https://dx.doi.org/10.1079/9781780643168.0000</v>
      </c>
      <c r="H31" s="50" t="str">
        <f>IFERROR(HYPERLINK(L31, "Off-campus access"), "Not yet available")</f>
        <v>Off-campus access</v>
      </c>
      <c r="I31" s="8" t="s">
        <v>1135</v>
      </c>
      <c r="J31" s="10" t="s">
        <v>1135</v>
      </c>
      <c r="K31" s="13"/>
      <c r="L31" s="5" t="str">
        <f>("https://subzero.lib.uoguelph.ca/login?url="&amp;E31)</f>
        <v>https://subzero.lib.uoguelph.ca/login?url=https://dx.doi.org/10.1079/9781780643168.0000</v>
      </c>
    </row>
    <row r="32" spans="1:12" ht="15" customHeight="1" x14ac:dyDescent="0.25">
      <c r="A32" s="15" t="str">
        <f>IFERROR(RANK(B32,$B$2:$B$813,1)+COUNTIF($B$1:B31,B32),"")</f>
        <v/>
      </c>
      <c r="B32" s="15" t="str">
        <f>IFERROR(SEARCH(query, C32, 1),"")</f>
        <v/>
      </c>
      <c r="C32" s="15" t="s">
        <v>1579</v>
      </c>
      <c r="D32" s="13">
        <v>2015</v>
      </c>
      <c r="E32" s="15" t="s">
        <v>1580</v>
      </c>
      <c r="F32" s="12" t="str">
        <f>HYPERLINK(E32,C32)</f>
        <v>Animal Behavior for Shelter Veterinarians and Staff</v>
      </c>
      <c r="G32" s="12" t="str">
        <f>IFERROR(HYPERLINK(E32), "Not yet available")</f>
        <v>http://onlinelibrary.wiley.com/book/10.1002/9781119421313</v>
      </c>
      <c r="H32" s="50" t="str">
        <f>IFERROR(HYPERLINK(L32, "Off-campus access"), "Not yet available")</f>
        <v>Off-campus access</v>
      </c>
      <c r="I32" s="8" t="s">
        <v>8</v>
      </c>
      <c r="J32" s="10" t="s">
        <v>8</v>
      </c>
      <c r="K32" s="13"/>
      <c r="L32" s="5" t="str">
        <f>("https://subzero.lib.uoguelph.ca/login?url="&amp;E32)</f>
        <v>https://subzero.lib.uoguelph.ca/login?url=http://onlinelibrary.wiley.com/book/10.1002/9781119421313</v>
      </c>
    </row>
    <row r="33" spans="1:12" ht="15" customHeight="1" x14ac:dyDescent="0.25">
      <c r="A33" s="15" t="str">
        <f>IFERROR(RANK(B33,$B$2:$B$813,1)+COUNTIF($B$1:B32,B33),"")</f>
        <v/>
      </c>
      <c r="B33" s="15" t="str">
        <f>IFERROR(SEARCH(query, C33, 1),"")</f>
        <v/>
      </c>
      <c r="C33" s="10" t="s">
        <v>1938</v>
      </c>
      <c r="D33" s="17">
        <v>2014</v>
      </c>
      <c r="E33" s="11" t="s">
        <v>1165</v>
      </c>
      <c r="F33" s="12" t="str">
        <f>HYPERLINK(E33,C33)</f>
        <v>Animal Biology And Care</v>
      </c>
      <c r="G33" s="12" t="str">
        <f>IFERROR(HYPERLINK(E33), "Not yet available")</f>
        <v xml:space="preserve">http://search.ebscohost.com/login.aspx?direct=true&amp;scope=site&amp;db=nlebk&amp;db=nlabk&amp;AN=755946 </v>
      </c>
      <c r="H33" s="50" t="str">
        <f>IFERROR(HYPERLINK(L33, "Off-campus access"), "Not yet available")</f>
        <v>Off-campus access</v>
      </c>
      <c r="I33" s="8" t="s">
        <v>1184</v>
      </c>
      <c r="J33" s="10" t="s">
        <v>8</v>
      </c>
      <c r="K33" s="13"/>
      <c r="L33" s="5" t="str">
        <f>("https://subzero.lib.uoguelph.ca/login?url="&amp;E33)</f>
        <v xml:space="preserve">https://subzero.lib.uoguelph.ca/login?url=http://search.ebscohost.com/login.aspx?direct=true&amp;scope=site&amp;db=nlebk&amp;db=nlabk&amp;AN=755946 </v>
      </c>
    </row>
    <row r="34" spans="1:12" ht="15" customHeight="1" x14ac:dyDescent="0.25">
      <c r="A34" s="15" t="str">
        <f>IFERROR(RANK(B34,$B$2:$B$813,1)+COUNTIF($B$1:B33,B34),"")</f>
        <v/>
      </c>
      <c r="B34" s="15" t="str">
        <f>IFERROR(SEARCH(query, C34, 1),"")</f>
        <v/>
      </c>
      <c r="C34" s="15" t="s">
        <v>31</v>
      </c>
      <c r="D34" s="13">
        <v>2007</v>
      </c>
      <c r="E34" s="15" t="s">
        <v>32</v>
      </c>
      <c r="F34" s="12" t="str">
        <f>HYPERLINK(E34,C34)</f>
        <v>Animal Cell Biotechnology: Methods and Protocols, vol 24</v>
      </c>
      <c r="G34" s="12" t="str">
        <f>IFERROR(HYPERLINK(E34), "Not yet available")</f>
        <v>http://link.springer.com/openurl?genre=book&amp;isbn=978-1-58829-660-3</v>
      </c>
      <c r="H34" s="50" t="str">
        <f>IFERROR(HYPERLINK(L34, "Off-campus access"), "Not yet available")</f>
        <v>Off-campus access</v>
      </c>
      <c r="I34" s="8" t="s">
        <v>18</v>
      </c>
      <c r="J34" s="10" t="s">
        <v>18</v>
      </c>
      <c r="K34" s="13">
        <v>11</v>
      </c>
      <c r="L34" s="5" t="str">
        <f>("https://subzero.lib.uoguelph.ca/login?url="&amp;E34)</f>
        <v>https://subzero.lib.uoguelph.ca/login?url=http://link.springer.com/openurl?genre=book&amp;isbn=978-1-58829-660-3</v>
      </c>
    </row>
    <row r="35" spans="1:12" ht="15" customHeight="1" x14ac:dyDescent="0.25">
      <c r="A35" s="15" t="str">
        <f>IFERROR(RANK(B35,$B$2:$B$813,1)+COUNTIF($B$1:B34,B35),"")</f>
        <v/>
      </c>
      <c r="B35" s="15" t="str">
        <f>IFERROR(SEARCH(query, C35, 1),"")</f>
        <v/>
      </c>
      <c r="C35" s="15" t="s">
        <v>33</v>
      </c>
      <c r="D35" s="13">
        <v>1999</v>
      </c>
      <c r="E35" s="15" t="s">
        <v>34</v>
      </c>
      <c r="F35" s="12" t="str">
        <f>HYPERLINK(E35,C35)</f>
        <v>Animal Cell Biotechnology: Methods and Protocols, vol 8</v>
      </c>
      <c r="G35" s="12" t="str">
        <f>IFERROR(HYPERLINK(E35), "Not yet available")</f>
        <v>http://link.springer.com/openurl?genre=book&amp;isbn=978-0-89603-547-8</v>
      </c>
      <c r="H35" s="50" t="str">
        <f>IFERROR(HYPERLINK(L35, "Off-campus access"), "Not yet available")</f>
        <v>Off-campus access</v>
      </c>
      <c r="I35" s="8" t="s">
        <v>18</v>
      </c>
      <c r="J35" s="10" t="s">
        <v>18</v>
      </c>
      <c r="K35" s="13">
        <v>10</v>
      </c>
      <c r="L35" s="5" t="str">
        <f>("https://subzero.lib.uoguelph.ca/login?url="&amp;E35)</f>
        <v>https://subzero.lib.uoguelph.ca/login?url=http://link.springer.com/openurl?genre=book&amp;isbn=978-0-89603-547-8</v>
      </c>
    </row>
    <row r="36" spans="1:12" ht="15" customHeight="1" x14ac:dyDescent="0.25">
      <c r="A36" s="15" t="str">
        <f>IFERROR(RANK(B36,$B$2:$B$813,1)+COUNTIF($B$1:B35,B36),"")</f>
        <v/>
      </c>
      <c r="B36" s="15" t="str">
        <f>IFERROR(SEARCH(query, C36, 1),"")</f>
        <v/>
      </c>
      <c r="C36" s="15" t="s">
        <v>35</v>
      </c>
      <c r="D36" s="13">
        <v>2016</v>
      </c>
      <c r="E36" s="15" t="s">
        <v>36</v>
      </c>
      <c r="F36" s="12" t="str">
        <f>HYPERLINK(E36,C36)</f>
        <v>Animal Coronaviruses</v>
      </c>
      <c r="G36" s="12" t="str">
        <f>IFERROR(HYPERLINK(E36), "Not yet available")</f>
        <v>http://link.springer.com/openurl?genre=book&amp;isbn=978-1-4939-3412-6</v>
      </c>
      <c r="H36" s="50" t="str">
        <f>IFERROR(HYPERLINK(L36, "Off-campus access"), "Not yet available")</f>
        <v>Off-campus access</v>
      </c>
      <c r="I36" s="8" t="s">
        <v>18</v>
      </c>
      <c r="J36" s="10" t="s">
        <v>18</v>
      </c>
      <c r="K36" s="13">
        <v>14</v>
      </c>
      <c r="L36" s="5" t="str">
        <f>("https://subzero.lib.uoguelph.ca/login?url="&amp;E36)</f>
        <v>https://subzero.lib.uoguelph.ca/login?url=http://link.springer.com/openurl?genre=book&amp;isbn=978-1-4939-3412-6</v>
      </c>
    </row>
    <row r="37" spans="1:12" ht="15" customHeight="1" x14ac:dyDescent="0.25">
      <c r="A37" s="15" t="str">
        <f>IFERROR(RANK(B37,$B$2:$B$813,1)+COUNTIF($B$1:B36,B37),"")</f>
        <v/>
      </c>
      <c r="B37" s="15" t="str">
        <f>IFERROR(SEARCH(query, C37, 1),"")</f>
        <v/>
      </c>
      <c r="C37" s="15" t="s">
        <v>37</v>
      </c>
      <c r="D37" s="13">
        <v>2008</v>
      </c>
      <c r="E37" s="15" t="s">
        <v>38</v>
      </c>
      <c r="F37" s="12" t="str">
        <f>HYPERLINK(E37,C37)</f>
        <v>Animal Disease Surveillance and Survey Systems: Methods and Applications</v>
      </c>
      <c r="G37" s="12" t="str">
        <f>IFERROR(HYPERLINK(E37), "Not yet available")</f>
        <v>http://onlinelibrary.wiley.com/book/10.1002/9780470344866</v>
      </c>
      <c r="H37" s="50" t="str">
        <f>IFERROR(HYPERLINK(L37, "Off-campus access"), "Not yet available")</f>
        <v>Off-campus access</v>
      </c>
      <c r="I37" s="8" t="s">
        <v>8</v>
      </c>
      <c r="J37" s="10" t="s">
        <v>8</v>
      </c>
      <c r="K37" s="13">
        <v>0</v>
      </c>
      <c r="L37" s="5" t="str">
        <f>("https://subzero.lib.uoguelph.ca/login?url="&amp;E37)</f>
        <v>https://subzero.lib.uoguelph.ca/login?url=http://onlinelibrary.wiley.com/book/10.1002/9780470344866</v>
      </c>
    </row>
    <row r="38" spans="1:12" ht="15" customHeight="1" x14ac:dyDescent="0.25">
      <c r="A38" s="15" t="str">
        <f>IFERROR(RANK(B38,$B$2:$B$813,1)+COUNTIF($B$1:B37,B38),"")</f>
        <v/>
      </c>
      <c r="B38" s="15" t="str">
        <f>IFERROR(SEARCH(query, C38, 1),"")</f>
        <v/>
      </c>
      <c r="C38" s="8" t="s">
        <v>796</v>
      </c>
      <c r="D38" s="17">
        <v>2002</v>
      </c>
      <c r="E38" s="9" t="s">
        <v>945</v>
      </c>
      <c r="F38" s="12" t="str">
        <f>HYPERLINK(E38,C38)</f>
        <v>Animal Domestication and Behavior</v>
      </c>
      <c r="G38" s="12" t="str">
        <f>IFERROR(HYPERLINK(E38), "Not yet available")</f>
        <v>http://site.ebrary.com/lib/oculguelph/Doc?id=10060484</v>
      </c>
      <c r="H38" s="50" t="str">
        <f>IFERROR(HYPERLINK(L38, "Off-campus access"), "Not yet available")</f>
        <v>Off-campus access</v>
      </c>
      <c r="I38" s="8" t="s">
        <v>1134</v>
      </c>
      <c r="J38" s="9" t="s">
        <v>1135</v>
      </c>
      <c r="K38" s="17">
        <v>0</v>
      </c>
      <c r="L38" s="5" t="str">
        <f>("https://subzero.lib.uoguelph.ca/login?url="&amp;E38)</f>
        <v>https://subzero.lib.uoguelph.ca/login?url=http://site.ebrary.com/lib/oculguelph/Doc?id=10060484</v>
      </c>
    </row>
    <row r="39" spans="1:12" ht="15" customHeight="1" x14ac:dyDescent="0.25">
      <c r="A39" s="15" t="str">
        <f>IFERROR(RANK(B39,$B$2:$B$813,1)+COUNTIF($B$1:B38,B39),"")</f>
        <v/>
      </c>
      <c r="B39" s="15" t="str">
        <f>IFERROR(SEARCH(query, C39, 1),"")</f>
        <v/>
      </c>
      <c r="C39" s="15" t="s">
        <v>39</v>
      </c>
      <c r="D39" s="13">
        <v>2014</v>
      </c>
      <c r="E39" s="15" t="s">
        <v>40</v>
      </c>
      <c r="F39" s="12" t="str">
        <f>HYPERLINK(E39,C39)</f>
        <v>Animal Endo-SiRNAs: Methods and Protocols</v>
      </c>
      <c r="G39" s="12" t="str">
        <f>IFERROR(HYPERLINK(E39), "Not yet available")</f>
        <v>http://link.springer.com/openurl?genre=book&amp;isbn=978-1-4939-0930-8</v>
      </c>
      <c r="H39" s="50" t="str">
        <f>IFERROR(HYPERLINK(L39, "Off-campus access"), "Not yet available")</f>
        <v>Off-campus access</v>
      </c>
      <c r="I39" s="8" t="s">
        <v>18</v>
      </c>
      <c r="J39" s="10" t="s">
        <v>18</v>
      </c>
      <c r="K39" s="13">
        <v>3</v>
      </c>
      <c r="L39" s="5" t="str">
        <f>("https://subzero.lib.uoguelph.ca/login?url="&amp;E39)</f>
        <v>https://subzero.lib.uoguelph.ca/login?url=http://link.springer.com/openurl?genre=book&amp;isbn=978-1-4939-0930-8</v>
      </c>
    </row>
    <row r="40" spans="1:12" ht="15" customHeight="1" x14ac:dyDescent="0.25">
      <c r="A40" s="15" t="str">
        <f>IFERROR(RANK(B40,$B$2:$B$813,1)+COUNTIF($B$1:B39,B40),"")</f>
        <v/>
      </c>
      <c r="B40" s="15" t="str">
        <f>IFERROR(SEARCH(query, C40, 1),"")</f>
        <v/>
      </c>
      <c r="C40" s="51" t="s">
        <v>1729</v>
      </c>
      <c r="D40" s="13">
        <v>2017</v>
      </c>
      <c r="E40" s="15" t="s">
        <v>1748</v>
      </c>
      <c r="F40" s="12" t="str">
        <f>HYPERLINK(E40,C40)</f>
        <v>Animal Handling and Physical Restraint</v>
      </c>
      <c r="G40" s="12" t="str">
        <f>IFERROR(HYPERLINK(E40), "Not yet available")</f>
        <v>https://www.taylorfrancis.com/books/9781498761949</v>
      </c>
      <c r="H40" s="50" t="str">
        <f>IFERROR(HYPERLINK(L40, "Off-campus access"), "Not yet available")</f>
        <v>Off-campus access</v>
      </c>
      <c r="I40" s="8" t="s">
        <v>1644</v>
      </c>
      <c r="J40" s="10" t="s">
        <v>72</v>
      </c>
      <c r="K40" s="13"/>
      <c r="L40" s="5" t="str">
        <f>("https://subzero.lib.uoguelph.ca/login?url="&amp;E40)</f>
        <v>https://subzero.lib.uoguelph.ca/login?url=https://www.taylorfrancis.com/books/9781498761949</v>
      </c>
    </row>
    <row r="41" spans="1:12" ht="15" customHeight="1" x14ac:dyDescent="0.25">
      <c r="A41" s="15" t="str">
        <f>IFERROR(RANK(B41,$B$2:$B$813,1)+COUNTIF($B$1:B40,B41),"")</f>
        <v/>
      </c>
      <c r="B41" s="15" t="str">
        <f>IFERROR(SEARCH(query, C41, 1),"")</f>
        <v/>
      </c>
      <c r="C41" s="15" t="s">
        <v>41</v>
      </c>
      <c r="D41" s="13">
        <v>2016</v>
      </c>
      <c r="E41" s="15" t="s">
        <v>42</v>
      </c>
      <c r="F41" s="12" t="str">
        <f>HYPERLINK(E41,C41)</f>
        <v>Animal Influenza</v>
      </c>
      <c r="G41" s="12" t="str">
        <f>IFERROR(HYPERLINK(E41), "Not yet available")</f>
        <v>http://onlinelibrary.wiley.com/book/10.1002/9781118924341</v>
      </c>
      <c r="H41" s="50" t="str">
        <f>IFERROR(HYPERLINK(L41, "Off-campus access"), "Not yet available")</f>
        <v>Off-campus access</v>
      </c>
      <c r="I41" s="8" t="s">
        <v>8</v>
      </c>
      <c r="J41" s="10" t="s">
        <v>8</v>
      </c>
      <c r="K41" s="13">
        <v>0</v>
      </c>
      <c r="L41" s="5" t="str">
        <f>("https://subzero.lib.uoguelph.ca/login?url="&amp;E41)</f>
        <v>https://subzero.lib.uoguelph.ca/login?url=http://onlinelibrary.wiley.com/book/10.1002/9781118924341</v>
      </c>
    </row>
    <row r="42" spans="1:12" ht="15" customHeight="1" x14ac:dyDescent="0.25">
      <c r="A42" s="15" t="str">
        <f>IFERROR(RANK(B42,$B$2:$B$813,1)+COUNTIF($B$1:B41,B42),"")</f>
        <v/>
      </c>
      <c r="B42" s="15" t="str">
        <f>IFERROR(SEARCH(query, C42, 1),"")</f>
        <v/>
      </c>
      <c r="C42" s="15" t="s">
        <v>43</v>
      </c>
      <c r="D42" s="13">
        <v>2014</v>
      </c>
      <c r="E42" s="15" t="s">
        <v>44</v>
      </c>
      <c r="F42" s="12" t="str">
        <f>HYPERLINK(E42,C42)</f>
        <v>Animal Influenza Virus</v>
      </c>
      <c r="G42" s="12" t="str">
        <f>IFERROR(HYPERLINK(E42), "Not yet available")</f>
        <v>http://link.springer.com/openurl?genre=book&amp;isbn=978-1-4939-0757-1</v>
      </c>
      <c r="H42" s="50" t="str">
        <f>IFERROR(HYPERLINK(L42, "Off-campus access"), "Not yet available")</f>
        <v>Off-campus access</v>
      </c>
      <c r="I42" s="8" t="s">
        <v>18</v>
      </c>
      <c r="J42" s="10" t="s">
        <v>18</v>
      </c>
      <c r="K42" s="13">
        <v>2</v>
      </c>
      <c r="L42" s="5" t="str">
        <f>("https://subzero.lib.uoguelph.ca/login?url="&amp;E42)</f>
        <v>https://subzero.lib.uoguelph.ca/login?url=http://link.springer.com/openurl?genre=book&amp;isbn=978-1-4939-0757-1</v>
      </c>
    </row>
    <row r="43" spans="1:12" ht="15" customHeight="1" x14ac:dyDescent="0.25">
      <c r="A43" s="15" t="str">
        <f>IFERROR(RANK(B43,$B$2:$B$813,1)+COUNTIF($B$1:B42,B43),"")</f>
        <v/>
      </c>
      <c r="B43" s="15" t="str">
        <f>IFERROR(SEARCH(query, C43, 1),"")</f>
        <v/>
      </c>
      <c r="C43" s="15" t="s">
        <v>1983</v>
      </c>
      <c r="D43" s="13">
        <v>2013</v>
      </c>
      <c r="E43" s="15" t="s">
        <v>1684</v>
      </c>
      <c r="F43" s="12" t="str">
        <f>HYPERLINK(E43,C43)</f>
        <v>Animal Machines</v>
      </c>
      <c r="G43" s="12" t="str">
        <f>IFERROR(HYPERLINK(E43), "Not yet available")</f>
        <v>http://dx.doi.org/10.1079/9781780642840.0000</v>
      </c>
      <c r="H43" s="50" t="str">
        <f>IFERROR(HYPERLINK(L43, "Off-campus access"), "Not yet available")</f>
        <v>Off-campus access</v>
      </c>
      <c r="I43" s="8" t="s">
        <v>1135</v>
      </c>
      <c r="J43" s="10" t="s">
        <v>1135</v>
      </c>
      <c r="K43" s="13"/>
      <c r="L43" s="5" t="str">
        <f>("https://subzero.lib.uoguelph.ca/login?url="&amp;E43)</f>
        <v>https://subzero.lib.uoguelph.ca/login?url=http://dx.doi.org/10.1079/9781780642840.0000</v>
      </c>
    </row>
    <row r="44" spans="1:12" ht="15" customHeight="1" x14ac:dyDescent="0.25">
      <c r="A44" s="15" t="str">
        <f>IFERROR(RANK(B44,$B$2:$B$813,1)+COUNTIF($B$1:B43,B44),"")</f>
        <v/>
      </c>
      <c r="B44" s="15" t="str">
        <f>IFERROR(SEARCH(query, C44, 1),"")</f>
        <v/>
      </c>
      <c r="C44" s="15" t="s">
        <v>45</v>
      </c>
      <c r="D44" s="13">
        <v>2009</v>
      </c>
      <c r="E44" s="15" t="s">
        <v>46</v>
      </c>
      <c r="F44" s="12" t="str">
        <f>HYPERLINK(E44,C44)</f>
        <v>Animal Models in Cardiovascular Research</v>
      </c>
      <c r="G44" s="12" t="str">
        <f>IFERROR(HYPERLINK(E44), "Not yet available")</f>
        <v>http://link.springer.com/openurl?genre=book&amp;isbn=978-0-387-95961-0</v>
      </c>
      <c r="H44" s="50" t="str">
        <f>IFERROR(HYPERLINK(L44, "Off-campus access"), "Not yet available")</f>
        <v>Off-campus access</v>
      </c>
      <c r="I44" s="8" t="s">
        <v>18</v>
      </c>
      <c r="J44" s="10" t="s">
        <v>18</v>
      </c>
      <c r="K44" s="13">
        <v>29</v>
      </c>
      <c r="L44" s="5" t="str">
        <f>("https://subzero.lib.uoguelph.ca/login?url="&amp;E44)</f>
        <v>https://subzero.lib.uoguelph.ca/login?url=http://link.springer.com/openurl?genre=book&amp;isbn=978-0-387-95961-0</v>
      </c>
    </row>
    <row r="45" spans="1:12" ht="15" customHeight="1" x14ac:dyDescent="0.25">
      <c r="A45" s="15" t="str">
        <f>IFERROR(RANK(B45,$B$2:$B$813,1)+COUNTIF($B$1:B44,B45),"")</f>
        <v/>
      </c>
      <c r="B45" s="15" t="str">
        <f>IFERROR(SEARCH(query, C45, 1),"")</f>
        <v/>
      </c>
      <c r="C45" s="15" t="s">
        <v>47</v>
      </c>
      <c r="D45" s="13">
        <v>2012</v>
      </c>
      <c r="E45" s="15" t="s">
        <v>48</v>
      </c>
      <c r="F45" s="12" t="str">
        <f>HYPERLINK(E45,C45)</f>
        <v>Animal Models in Diabetes Research</v>
      </c>
      <c r="G45" s="12" t="str">
        <f>IFERROR(HYPERLINK(E45), "Not yet available")</f>
        <v>http://link.springer.com/openurl?genre=book&amp;isbn=978-1-62703-067-0</v>
      </c>
      <c r="H45" s="50" t="str">
        <f>IFERROR(HYPERLINK(L45, "Off-campus access"), "Not yet available")</f>
        <v>Off-campus access</v>
      </c>
      <c r="I45" s="8" t="s">
        <v>18</v>
      </c>
      <c r="J45" s="10" t="s">
        <v>18</v>
      </c>
      <c r="K45" s="13">
        <v>14</v>
      </c>
      <c r="L45" s="5" t="str">
        <f>("https://subzero.lib.uoguelph.ca/login?url="&amp;E45)</f>
        <v>https://subzero.lib.uoguelph.ca/login?url=http://link.springer.com/openurl?genre=book&amp;isbn=978-1-62703-067-0</v>
      </c>
    </row>
    <row r="46" spans="1:12" ht="15" customHeight="1" x14ac:dyDescent="0.25">
      <c r="A46" s="15" t="str">
        <f>IFERROR(RANK(B46,$B$2:$B$813,1)+COUNTIF($B$1:B45,B46),"")</f>
        <v/>
      </c>
      <c r="B46" s="15" t="str">
        <f>IFERROR(SEARCH(query, C46, 1),"")</f>
        <v/>
      </c>
      <c r="C46" s="15" t="s">
        <v>49</v>
      </c>
      <c r="D46" s="13">
        <v>2016</v>
      </c>
      <c r="E46" s="15" t="s">
        <v>50</v>
      </c>
      <c r="F46" s="12" t="str">
        <f>HYPERLINK(E46,C46)</f>
        <v>Animal Models of Behavior Genetics</v>
      </c>
      <c r="G46" s="12" t="str">
        <f>IFERROR(HYPERLINK(E46), "Not yet available")</f>
        <v>http://link.springer.com/openurl?genre=book&amp;isbn=978-1-4939-3775-2</v>
      </c>
      <c r="H46" s="50" t="str">
        <f>IFERROR(HYPERLINK(L46, "Off-campus access"), "Not yet available")</f>
        <v>Off-campus access</v>
      </c>
      <c r="I46" s="8" t="s">
        <v>18</v>
      </c>
      <c r="J46" s="10" t="s">
        <v>18</v>
      </c>
      <c r="K46" s="13">
        <v>1</v>
      </c>
      <c r="L46" s="5" t="str">
        <f>("https://subzero.lib.uoguelph.ca/login?url="&amp;E46)</f>
        <v>https://subzero.lib.uoguelph.ca/login?url=http://link.springer.com/openurl?genre=book&amp;isbn=978-1-4939-3775-2</v>
      </c>
    </row>
    <row r="47" spans="1:12" ht="15" customHeight="1" x14ac:dyDescent="0.25">
      <c r="A47" s="15" t="str">
        <f>IFERROR(RANK(B47,$B$2:$B$813,1)+COUNTIF($B$1:B46,B47),"")</f>
        <v/>
      </c>
      <c r="B47" s="15" t="str">
        <f>IFERROR(SEARCH(query, C47, 1),"")</f>
        <v/>
      </c>
      <c r="C47" s="15" t="s">
        <v>51</v>
      </c>
      <c r="D47" s="13">
        <v>2011</v>
      </c>
      <c r="E47" s="15" t="s">
        <v>52</v>
      </c>
      <c r="F47" s="12" t="str">
        <f>HYPERLINK(E47,C47)</f>
        <v>Animal Models of Drug Addiction</v>
      </c>
      <c r="G47" s="12" t="str">
        <f>IFERROR(HYPERLINK(E47), "Not yet available")</f>
        <v>http://link.springer.com/openurl?genre=book&amp;isbn=978-1-60761-933-8</v>
      </c>
      <c r="H47" s="50" t="str">
        <f>IFERROR(HYPERLINK(L47, "Off-campus access"), "Not yet available")</f>
        <v>Off-campus access</v>
      </c>
      <c r="I47" s="8" t="s">
        <v>18</v>
      </c>
      <c r="J47" s="10" t="s">
        <v>18</v>
      </c>
      <c r="K47" s="13">
        <v>7</v>
      </c>
      <c r="L47" s="5" t="str">
        <f>("https://subzero.lib.uoguelph.ca/login?url="&amp;E47)</f>
        <v>https://subzero.lib.uoguelph.ca/login?url=http://link.springer.com/openurl?genre=book&amp;isbn=978-1-60761-933-8</v>
      </c>
    </row>
    <row r="48" spans="1:12" ht="15" customHeight="1" x14ac:dyDescent="0.25">
      <c r="A48" s="15" t="str">
        <f>IFERROR(RANK(B48,$B$2:$B$813,1)+COUNTIF($B$1:B47,B48),"")</f>
        <v/>
      </c>
      <c r="B48" s="15" t="str">
        <f>IFERROR(SEARCH(query, C48, 1),"")</f>
        <v/>
      </c>
      <c r="C48" s="15" t="s">
        <v>53</v>
      </c>
      <c r="D48" s="13">
        <v>1992</v>
      </c>
      <c r="E48" s="15" t="s">
        <v>54</v>
      </c>
      <c r="F48" s="12" t="str">
        <f>HYPERLINK(E48,C48)</f>
        <v>Animal Models of Neurological Disease, II</v>
      </c>
      <c r="G48" s="12" t="str">
        <f>IFERROR(HYPERLINK(E48), "Not yet available")</f>
        <v>http://link.springer.com/openurl?genre=book&amp;isbn=978-0-89603-211-8</v>
      </c>
      <c r="H48" s="50" t="str">
        <f>IFERROR(HYPERLINK(L48, "Off-campus access"), "Not yet available")</f>
        <v>Off-campus access</v>
      </c>
      <c r="I48" s="8" t="s">
        <v>18</v>
      </c>
      <c r="J48" s="10" t="s">
        <v>18</v>
      </c>
      <c r="K48" s="13">
        <v>6</v>
      </c>
      <c r="L48" s="5" t="str">
        <f>("https://subzero.lib.uoguelph.ca/login?url="&amp;E48)</f>
        <v>https://subzero.lib.uoguelph.ca/login?url=http://link.springer.com/openurl?genre=book&amp;isbn=978-0-89603-211-8</v>
      </c>
    </row>
    <row r="49" spans="1:12" ht="15" customHeight="1" x14ac:dyDescent="0.25">
      <c r="A49" s="15" t="str">
        <f>IFERROR(RANK(B49,$B$2:$B$813,1)+COUNTIF($B$1:B48,B49),"")</f>
        <v/>
      </c>
      <c r="B49" s="15" t="str">
        <f>IFERROR(SEARCH(query, C49, 1),"")</f>
        <v/>
      </c>
      <c r="C49" s="15" t="s">
        <v>55</v>
      </c>
      <c r="D49" s="13">
        <v>2007</v>
      </c>
      <c r="E49" s="15" t="s">
        <v>56</v>
      </c>
      <c r="F49" s="12" t="str">
        <f>HYPERLINK(E49,C49)</f>
        <v>Animal Physiotherapy: Assessment, Treatment and Rehabilitation of Animals</v>
      </c>
      <c r="G49" s="12" t="str">
        <f>IFERROR(HYPERLINK(E49), "Not yet available")</f>
        <v>http://onlinelibrary.wiley.com/book/10.1002/9780470751183</v>
      </c>
      <c r="H49" s="50" t="str">
        <f>IFERROR(HYPERLINK(L49, "Off-campus access"), "Not yet available")</f>
        <v>Off-campus access</v>
      </c>
      <c r="I49" s="8" t="s">
        <v>8</v>
      </c>
      <c r="J49" s="10" t="s">
        <v>8</v>
      </c>
      <c r="K49" s="13">
        <v>9</v>
      </c>
      <c r="L49" s="5" t="str">
        <f>("https://subzero.lib.uoguelph.ca/login?url="&amp;E49)</f>
        <v>https://subzero.lib.uoguelph.ca/login?url=http://onlinelibrary.wiley.com/book/10.1002/9780470751183</v>
      </c>
    </row>
    <row r="50" spans="1:12" ht="15" customHeight="1" x14ac:dyDescent="0.25">
      <c r="A50" s="15" t="str">
        <f>IFERROR(RANK(B50,$B$2:$B$813,1)+COUNTIF($B$1:B49,B50),"")</f>
        <v/>
      </c>
      <c r="B50" s="15" t="str">
        <f>IFERROR(SEARCH(query, C50, 1),"")</f>
        <v/>
      </c>
      <c r="C50" s="15" t="s">
        <v>57</v>
      </c>
      <c r="D50" s="13">
        <v>2013</v>
      </c>
      <c r="E50" s="15" t="s">
        <v>58</v>
      </c>
      <c r="F50" s="12" t="str">
        <f>HYPERLINK(E50,C50)</f>
        <v>Animal Welfare in Veterinary Practice</v>
      </c>
      <c r="G50" s="12" t="str">
        <f>IFERROR(HYPERLINK(E50), "Not yet available")</f>
        <v>http://onlinelibrary.wiley.com/book/10.1002/9781118782958</v>
      </c>
      <c r="H50" s="50" t="str">
        <f>IFERROR(HYPERLINK(L50, "Off-campus access"), "Not yet available")</f>
        <v>Off-campus access</v>
      </c>
      <c r="I50" s="8" t="s">
        <v>8</v>
      </c>
      <c r="J50" s="10" t="s">
        <v>8</v>
      </c>
      <c r="K50" s="13">
        <v>22</v>
      </c>
      <c r="L50" s="5" t="str">
        <f>("https://subzero.lib.uoguelph.ca/login?url="&amp;E50)</f>
        <v>https://subzero.lib.uoguelph.ca/login?url=http://onlinelibrary.wiley.com/book/10.1002/9781118782958</v>
      </c>
    </row>
    <row r="51" spans="1:12" ht="15" customHeight="1" x14ac:dyDescent="0.25">
      <c r="A51" s="15" t="str">
        <f>IFERROR(RANK(B51,$B$2:$B$813,1)+COUNTIF($B$1:B50,B51),"")</f>
        <v/>
      </c>
      <c r="B51" s="15" t="str">
        <f>IFERROR(SEARCH(query, C51, 1),"")</f>
        <v/>
      </c>
      <c r="C51" s="8" t="s">
        <v>1984</v>
      </c>
      <c r="D51" s="17">
        <v>2007</v>
      </c>
      <c r="E51" s="9" t="s">
        <v>2002</v>
      </c>
      <c r="F51" s="12" t="str">
        <f>HYPERLINK(E51,C51)</f>
        <v>Animal Welfare, volume 1 : The Welfare of Horses</v>
      </c>
      <c r="G51" s="12" t="str">
        <f>IFERROR(HYPERLINK(E51), "Not yet available")</f>
        <v>https://link.springer.com/book/10.1007%2F978-0-306-48215-1</v>
      </c>
      <c r="H51" s="50" t="str">
        <f>IFERROR(HYPERLINK(L51, "Off-campus access"), "Not yet available")</f>
        <v>Off-campus access</v>
      </c>
      <c r="I51" s="8" t="s">
        <v>18</v>
      </c>
      <c r="J51" s="9" t="s">
        <v>18</v>
      </c>
      <c r="K51" s="17">
        <v>0</v>
      </c>
      <c r="L51" s="5" t="str">
        <f>("https://subzero.lib.uoguelph.ca/login?url="&amp;E51)</f>
        <v>https://subzero.lib.uoguelph.ca/login?url=https://link.springer.com/book/10.1007%2F978-0-306-48215-1</v>
      </c>
    </row>
    <row r="52" spans="1:12" ht="15" customHeight="1" x14ac:dyDescent="0.25">
      <c r="A52" s="15" t="str">
        <f>IFERROR(RANK(B52,$B$2:$B$813,1)+COUNTIF($B$1:B51,B52),"")</f>
        <v/>
      </c>
      <c r="B52" s="15" t="str">
        <f>IFERROR(SEARCH(query, C52, 1),"")</f>
        <v/>
      </c>
      <c r="C52" s="15" t="s">
        <v>1987</v>
      </c>
      <c r="D52" s="13">
        <v>2011</v>
      </c>
      <c r="E52" s="15" t="s">
        <v>2003</v>
      </c>
      <c r="F52" s="12" t="str">
        <f>HYPERLINK(E52,C52)</f>
        <v>Animal Welfare, volume 10: Education for Animal Welfare</v>
      </c>
      <c r="G52" s="12" t="str">
        <f>IFERROR(HYPERLINK(E52), "Not yet available")</f>
        <v>https://link.springer.com/book/10.1007%2F978-3-642-16814-7</v>
      </c>
      <c r="H52" s="50" t="str">
        <f>IFERROR(HYPERLINK(L52, "Off-campus access"), "Not yet available")</f>
        <v>Off-campus access</v>
      </c>
      <c r="I52" s="8" t="s">
        <v>18</v>
      </c>
      <c r="J52" s="10" t="s">
        <v>18</v>
      </c>
      <c r="K52" s="13">
        <v>12</v>
      </c>
      <c r="L52" s="5" t="str">
        <f>("https://subzero.lib.uoguelph.ca/login?url="&amp;E52)</f>
        <v>https://subzero.lib.uoguelph.ca/login?url=https://link.springer.com/book/10.1007%2F978-3-642-16814-7</v>
      </c>
    </row>
    <row r="53" spans="1:12" ht="15" customHeight="1" x14ac:dyDescent="0.25">
      <c r="A53" s="15" t="str">
        <f>IFERROR(RANK(B53,$B$2:$B$813,1)+COUNTIF($B$1:B52,B53),"")</f>
        <v/>
      </c>
      <c r="B53" s="15" t="str">
        <f>IFERROR(SEARCH(query, C53, 1),"")</f>
        <v/>
      </c>
      <c r="C53" s="15" t="s">
        <v>1996</v>
      </c>
      <c r="D53" s="13">
        <v>2011</v>
      </c>
      <c r="E53" s="15" t="s">
        <v>1997</v>
      </c>
      <c r="F53" s="12" t="str">
        <f>HYPERLINK(E53,C53)</f>
        <v>Animal Welfare, volume 11: The Welfare of Farmed Ratites</v>
      </c>
      <c r="G53" s="12" t="str">
        <f>IFERROR(HYPERLINK(E53), "Not yet available")</f>
        <v>https://link.springer.com/book/10.1007%2F978-3-642-19297-5</v>
      </c>
      <c r="H53" s="50" t="str">
        <f>IFERROR(HYPERLINK(L53, "Off-campus access"), "Not yet available")</f>
        <v>Off-campus access</v>
      </c>
      <c r="I53" s="8" t="s">
        <v>18</v>
      </c>
      <c r="J53" s="10" t="s">
        <v>18</v>
      </c>
      <c r="K53" s="13"/>
      <c r="L53" s="5" t="str">
        <f>("https://subzero.lib.uoguelph.ca/login?url="&amp;E53)</f>
        <v>https://subzero.lib.uoguelph.ca/login?url=https://link.springer.com/book/10.1007%2F978-3-642-19297-5</v>
      </c>
    </row>
    <row r="54" spans="1:12" ht="15" customHeight="1" x14ac:dyDescent="0.25">
      <c r="A54" s="15" t="str">
        <f>IFERROR(RANK(B54,$B$2:$B$813,1)+COUNTIF($B$1:B53,B54),"")</f>
        <v/>
      </c>
      <c r="B54" s="15" t="str">
        <f>IFERROR(SEARCH(query, C54, 1),"")</f>
        <v/>
      </c>
      <c r="C54" s="15" t="s">
        <v>1995</v>
      </c>
      <c r="D54" s="13">
        <v>2011</v>
      </c>
      <c r="E54" s="15" t="s">
        <v>2004</v>
      </c>
      <c r="F54" s="12" t="str">
        <f>HYPERLINK(E54,C54)</f>
        <v>Animal Welfare, volume 12: Diplomacy, Funding and Animal Welfare</v>
      </c>
      <c r="G54" s="12" t="str">
        <f>IFERROR(HYPERLINK(E54), "Not yet available")</f>
        <v>https://link.springer.com/book/10.1007%2F978-3-642-21274-1</v>
      </c>
      <c r="H54" s="50" t="str">
        <f>IFERROR(HYPERLINK(L54, "Off-campus access"), "Not yet available")</f>
        <v>Off-campus access</v>
      </c>
      <c r="I54" s="8" t="s">
        <v>18</v>
      </c>
      <c r="J54" s="10" t="s">
        <v>18</v>
      </c>
      <c r="K54" s="13">
        <v>27</v>
      </c>
      <c r="L54" s="5" t="str">
        <f>("https://subzero.lib.uoguelph.ca/login?url="&amp;E54)</f>
        <v>https://subzero.lib.uoguelph.ca/login?url=https://link.springer.com/book/10.1007%2F978-3-642-21274-1</v>
      </c>
    </row>
    <row r="55" spans="1:12" ht="15" customHeight="1" x14ac:dyDescent="0.25">
      <c r="A55" s="15" t="str">
        <f>IFERROR(RANK(B55,$B$2:$B$813,1)+COUNTIF($B$1:B54,B55),"")</f>
        <v/>
      </c>
      <c r="B55" s="15" t="str">
        <f>IFERROR(SEARCH(query, C55, 1),"")</f>
        <v/>
      </c>
      <c r="C55" s="15" t="s">
        <v>2006</v>
      </c>
      <c r="D55" s="13">
        <v>2012</v>
      </c>
      <c r="E55" s="15" t="s">
        <v>2005</v>
      </c>
      <c r="F55" s="12" t="str">
        <f>HYPERLINK(E55,C55)</f>
        <v>Animal Welfare, volume 13: Understanding Animal Welfare - an integrated approach</v>
      </c>
      <c r="G55" s="12" t="str">
        <f>IFERROR(HYPERLINK(E55), "Not yet available")</f>
        <v>https://link.springer.com/book/10.1007%2F978-3-642-30577-1</v>
      </c>
      <c r="H55" s="50" t="str">
        <f>IFERROR(HYPERLINK(L55, "Off-campus access"), "Not yet available")</f>
        <v>Off-campus access</v>
      </c>
      <c r="I55" s="8" t="s">
        <v>18</v>
      </c>
      <c r="J55" s="10" t="s">
        <v>18</v>
      </c>
      <c r="K55" s="13">
        <v>1</v>
      </c>
      <c r="L55" s="5" t="str">
        <f>("https://subzero.lib.uoguelph.ca/login?url="&amp;E55)</f>
        <v>https://subzero.lib.uoguelph.ca/login?url=https://link.springer.com/book/10.1007%2F978-3-642-30577-1</v>
      </c>
    </row>
    <row r="56" spans="1:12" ht="15" customHeight="1" x14ac:dyDescent="0.25">
      <c r="A56" s="15" t="str">
        <f>IFERROR(RANK(B56,$B$2:$B$813,1)+COUNTIF($B$1:B55,B56),"")</f>
        <v/>
      </c>
      <c r="B56" s="15" t="str">
        <f>IFERROR(SEARCH(query, C56, 1),"")</f>
        <v/>
      </c>
      <c r="C56" s="15" t="s">
        <v>1985</v>
      </c>
      <c r="D56" s="13">
        <v>2013</v>
      </c>
      <c r="E56" s="15" t="s">
        <v>2007</v>
      </c>
      <c r="F56" s="12" t="str">
        <f>HYPERLINK(E56,C56)</f>
        <v>Animal Welfare, volume 14: Zoo Animal Welfare</v>
      </c>
      <c r="G56" s="12" t="str">
        <f>IFERROR(HYPERLINK(E56), "Not yet available")</f>
        <v>https://link.springer.com/book/10.1007%2F978-3-642-35955-2</v>
      </c>
      <c r="H56" s="50" t="str">
        <f>IFERROR(HYPERLINK(L56, "Off-campus access"), "Not yet available")</f>
        <v>Off-campus access</v>
      </c>
      <c r="I56" s="8" t="s">
        <v>18</v>
      </c>
      <c r="J56" s="10" t="s">
        <v>18</v>
      </c>
      <c r="K56" s="13">
        <v>45</v>
      </c>
      <c r="L56" s="5" t="str">
        <f>("https://subzero.lib.uoguelph.ca/login?url="&amp;E56)</f>
        <v>https://subzero.lib.uoguelph.ca/login?url=https://link.springer.com/book/10.1007%2F978-3-642-35955-2</v>
      </c>
    </row>
    <row r="57" spans="1:12" ht="15" customHeight="1" x14ac:dyDescent="0.25">
      <c r="A57" s="15" t="str">
        <f>IFERROR(RANK(B57,$B$2:$B$813,1)+COUNTIF($B$1:B56,B57),"")</f>
        <v/>
      </c>
      <c r="B57" s="15" t="str">
        <f>IFERROR(SEARCH(query, C57, 1),"")</f>
        <v/>
      </c>
      <c r="C57" s="15" t="s">
        <v>1993</v>
      </c>
      <c r="D57" s="13">
        <v>2015</v>
      </c>
      <c r="E57" s="15" t="s">
        <v>1994</v>
      </c>
      <c r="F57" s="12" t="str">
        <f>HYPERLINK(E57,C57)</f>
        <v>Animal Welfare, volume 15: The Welfare of Performing Animals</v>
      </c>
      <c r="G57" s="12" t="str">
        <f>IFERROR(HYPERLINK(E57), "Not yet available")</f>
        <v>https://link.springer.com/book/10.1007%2F978-3-662-45834-1</v>
      </c>
      <c r="H57" s="50" t="str">
        <f>IFERROR(HYPERLINK(L57, "Off-campus access"), "Not yet available")</f>
        <v>Off-campus access</v>
      </c>
      <c r="I57" s="8" t="s">
        <v>18</v>
      </c>
      <c r="J57" s="10" t="s">
        <v>18</v>
      </c>
      <c r="K57" s="13"/>
      <c r="L57" s="5" t="str">
        <f>("https://subzero.lib.uoguelph.ca/login?url="&amp;E57)</f>
        <v>https://subzero.lib.uoguelph.ca/login?url=https://link.springer.com/book/10.1007%2F978-3-662-45834-1</v>
      </c>
    </row>
    <row r="58" spans="1:12" ht="15" customHeight="1" x14ac:dyDescent="0.25">
      <c r="A58" s="15" t="str">
        <f>IFERROR(RANK(B58,$B$2:$B$813,1)+COUNTIF($B$1:B57,B58),"")</f>
        <v/>
      </c>
      <c r="B58" s="15" t="str">
        <f>IFERROR(SEARCH(query, C58, 1),"")</f>
        <v/>
      </c>
      <c r="C58" s="15" t="s">
        <v>1992</v>
      </c>
      <c r="D58" s="13">
        <v>2016</v>
      </c>
      <c r="E58" s="15" t="s">
        <v>2008</v>
      </c>
      <c r="F58" s="12" t="str">
        <f>HYPERLINK(E58,C58)</f>
        <v>Animal Welfare, volume 16: Nutrition and the Welfare of Farm Animals</v>
      </c>
      <c r="G58" s="12" t="str">
        <f>IFERROR(HYPERLINK(E58), "Not yet available")</f>
        <v>https://link.springer.com/book/10.1007%2F978-3-319-27356-3</v>
      </c>
      <c r="H58" s="50" t="str">
        <f>IFERROR(HYPERLINK(L58, "Off-campus access"), "Not yet available")</f>
        <v>Off-campus access</v>
      </c>
      <c r="I58" s="8" t="s">
        <v>18</v>
      </c>
      <c r="J58" s="10" t="s">
        <v>18</v>
      </c>
      <c r="K58" s="13">
        <v>3</v>
      </c>
      <c r="L58" s="5" t="str">
        <f>("https://subzero.lib.uoguelph.ca/login?url="&amp;E58)</f>
        <v>https://subzero.lib.uoguelph.ca/login?url=https://link.springer.com/book/10.1007%2F978-3-319-27356-3</v>
      </c>
    </row>
    <row r="59" spans="1:12" ht="15" customHeight="1" x14ac:dyDescent="0.25">
      <c r="A59" s="15" t="str">
        <f>IFERROR(RANK(B59,$B$2:$B$813,1)+COUNTIF($B$1:B58,B59),"")</f>
        <v/>
      </c>
      <c r="B59" s="15" t="str">
        <f>IFERROR(SEARCH(query, C59, 1),"")</f>
        <v/>
      </c>
      <c r="C59" s="15" t="s">
        <v>1991</v>
      </c>
      <c r="D59" s="13">
        <v>2007</v>
      </c>
      <c r="E59" s="15" t="s">
        <v>2009</v>
      </c>
      <c r="F59" s="12" t="str">
        <f>HYPERLINK(E59,C59)</f>
        <v>Animal Welfare, volume 2: The Welfare of Laboratory Animals</v>
      </c>
      <c r="G59" s="12" t="str">
        <f>IFERROR(HYPERLINK(E59), "Not yet available")</f>
        <v>https://link.springer.com/book/10.1007%2F978-1-4020-2271-5</v>
      </c>
      <c r="H59" s="50" t="str">
        <f>IFERROR(HYPERLINK(L59, "Off-campus access"), "Not yet available")</f>
        <v>Off-campus access</v>
      </c>
      <c r="I59" s="8" t="s">
        <v>18</v>
      </c>
      <c r="J59" s="10" t="s">
        <v>18</v>
      </c>
      <c r="K59" s="13">
        <v>39</v>
      </c>
      <c r="L59" s="5" t="str">
        <f>("https://subzero.lib.uoguelph.ca/login?url="&amp;E59)</f>
        <v>https://subzero.lib.uoguelph.ca/login?url=https://link.springer.com/book/10.1007%2F978-1-4020-2271-5</v>
      </c>
    </row>
    <row r="60" spans="1:12" ht="15" customHeight="1" x14ac:dyDescent="0.25">
      <c r="A60" s="15" t="str">
        <f>IFERROR(RANK(B60,$B$2:$B$813,1)+COUNTIF($B$1:B59,B60),"")</f>
        <v/>
      </c>
      <c r="B60" s="15" t="str">
        <f>IFERROR(SEARCH(query, C60, 1),"")</f>
        <v/>
      </c>
      <c r="C60" s="15" t="s">
        <v>1990</v>
      </c>
      <c r="D60" s="13">
        <v>2007</v>
      </c>
      <c r="E60" s="15" t="s">
        <v>2010</v>
      </c>
      <c r="F60" s="12" t="str">
        <f>HYPERLINK(E60,C60)</f>
        <v>Animal Welfare, volume 3: The Welfare Of Cats</v>
      </c>
      <c r="G60" s="12" t="str">
        <f>IFERROR(HYPERLINK(E60), "Not yet available")</f>
        <v>https://link.springer.com/book/10.1007%2F978-1-4020-3227-1</v>
      </c>
      <c r="H60" s="50" t="str">
        <f>IFERROR(HYPERLINK(L60, "Off-campus access"), "Not yet available")</f>
        <v>Off-campus access</v>
      </c>
      <c r="I60" s="8" t="s">
        <v>18</v>
      </c>
      <c r="J60" s="10" t="s">
        <v>18</v>
      </c>
      <c r="K60" s="13">
        <v>8</v>
      </c>
      <c r="L60" s="5" t="str">
        <f>("https://subzero.lib.uoguelph.ca/login?url="&amp;E60)</f>
        <v>https://subzero.lib.uoguelph.ca/login?url=https://link.springer.com/book/10.1007%2F978-1-4020-3227-1</v>
      </c>
    </row>
    <row r="61" spans="1:12" ht="15" customHeight="1" x14ac:dyDescent="0.25">
      <c r="A61" s="15" t="str">
        <f>IFERROR(RANK(B61,$B$2:$B$813,1)+COUNTIF($B$1:B60,B61),"")</f>
        <v/>
      </c>
      <c r="B61" s="15" t="str">
        <f>IFERROR(SEARCH(query, C61, 1),"")</f>
        <v/>
      </c>
      <c r="C61" s="15" t="s">
        <v>1999</v>
      </c>
      <c r="D61" s="13">
        <v>2006</v>
      </c>
      <c r="E61" s="15" t="s">
        <v>2011</v>
      </c>
      <c r="F61" s="12" t="str">
        <f>HYPERLINK(E61,C61)</f>
        <v>Animal Welfare, volume 4: The Welfare of Dogs</v>
      </c>
      <c r="G61" s="12" t="str">
        <f>IFERROR(HYPERLINK(E61), "Not yet available")</f>
        <v>https://link.springer.com/book/10.1007%2F978-1-4020-4362-8</v>
      </c>
      <c r="H61" s="50" t="str">
        <f>IFERROR(HYPERLINK(L61, "Off-campus access"), "Not yet available")</f>
        <v>Off-campus access</v>
      </c>
      <c r="I61" s="8" t="s">
        <v>18</v>
      </c>
      <c r="J61" s="10" t="s">
        <v>18</v>
      </c>
      <c r="K61" s="13">
        <v>2</v>
      </c>
      <c r="L61" s="5" t="str">
        <f>("https://subzero.lib.uoguelph.ca/login?url="&amp;E61)</f>
        <v>https://subzero.lib.uoguelph.ca/login?url=https://link.springer.com/book/10.1007%2F978-1-4020-4362-8</v>
      </c>
    </row>
    <row r="62" spans="1:12" ht="15" customHeight="1" x14ac:dyDescent="0.25">
      <c r="A62" s="15" t="str">
        <f>IFERROR(RANK(B62,$B$2:$B$813,1)+COUNTIF($B$1:B61,B62),"")</f>
        <v/>
      </c>
      <c r="B62" s="15" t="str">
        <f>IFERROR(SEARCH(query, C62, 1),"")</f>
        <v/>
      </c>
      <c r="C62" s="15" t="s">
        <v>2000</v>
      </c>
      <c r="D62" s="13">
        <v>2008</v>
      </c>
      <c r="E62" s="15" t="s">
        <v>2012</v>
      </c>
      <c r="F62" s="12" t="str">
        <f>HYPERLINK(E62,C62)</f>
        <v>Animal Welfare, volume 5: The Welfare of Cattle</v>
      </c>
      <c r="G62" s="12" t="str">
        <f>IFERROR(HYPERLINK(E62), "Not yet available")</f>
        <v>https://link.springer.com/book/10.1007%2F978-1-4020-6558-3</v>
      </c>
      <c r="H62" s="50" t="str">
        <f>IFERROR(HYPERLINK(L62, "Off-campus access"), "Not yet available")</f>
        <v>Off-campus access</v>
      </c>
      <c r="I62" s="8" t="s">
        <v>18</v>
      </c>
      <c r="J62" s="10" t="s">
        <v>18</v>
      </c>
      <c r="K62" s="13">
        <v>5</v>
      </c>
      <c r="L62" s="5" t="str">
        <f>("https://subzero.lib.uoguelph.ca/login?url="&amp;E62)</f>
        <v>https://subzero.lib.uoguelph.ca/login?url=https://link.springer.com/book/10.1007%2F978-1-4020-6558-3</v>
      </c>
    </row>
    <row r="63" spans="1:12" ht="15" customHeight="1" x14ac:dyDescent="0.25">
      <c r="A63" s="15" t="str">
        <f>IFERROR(RANK(B63,$B$2:$B$813,1)+COUNTIF($B$1:B62,B63),"")</f>
        <v/>
      </c>
      <c r="B63" s="15" t="str">
        <f>IFERROR(SEARCH(query, C63, 1),"")</f>
        <v/>
      </c>
      <c r="C63" s="15" t="s">
        <v>2001</v>
      </c>
      <c r="D63" s="13">
        <v>2008</v>
      </c>
      <c r="E63" s="15" t="s">
        <v>2013</v>
      </c>
      <c r="F63" s="12" t="str">
        <f>HYPERLINK(E63,C63)</f>
        <v>Animal Welfare, volume 6: The Welfare of Sheep</v>
      </c>
      <c r="G63" s="12" t="str">
        <f>IFERROR(HYPERLINK(E63), "Not yet available")</f>
        <v>https://link.springer.com/book/10.1007%2F978-1-4020-8553-6</v>
      </c>
      <c r="H63" s="50" t="str">
        <f>IFERROR(HYPERLINK(L63, "Off-campus access"), "Not yet available")</f>
        <v>Off-campus access</v>
      </c>
      <c r="I63" s="8" t="s">
        <v>18</v>
      </c>
      <c r="J63" s="10" t="s">
        <v>18</v>
      </c>
      <c r="K63" s="13">
        <v>1</v>
      </c>
      <c r="L63" s="5" t="str">
        <f>("https://subzero.lib.uoguelph.ca/login?url="&amp;E63)</f>
        <v>https://subzero.lib.uoguelph.ca/login?url=https://link.springer.com/book/10.1007%2F978-1-4020-8553-6</v>
      </c>
    </row>
    <row r="64" spans="1:12" ht="15" customHeight="1" x14ac:dyDescent="0.25">
      <c r="A64" s="15" t="str">
        <f>IFERROR(RANK(B64,$B$2:$B$813,1)+COUNTIF($B$1:B63,B64),"")</f>
        <v/>
      </c>
      <c r="B64" s="15" t="str">
        <f>IFERROR(SEARCH(query, C64, 1),"")</f>
        <v/>
      </c>
      <c r="C64" s="15" t="s">
        <v>1988</v>
      </c>
      <c r="D64" s="13">
        <v>2009</v>
      </c>
      <c r="E64" s="15" t="s">
        <v>2014</v>
      </c>
      <c r="F64" s="12" t="str">
        <f>HYPERLINK(E64,C64)</f>
        <v>Animal Welfare, volume 7: The Welfare of Pigs</v>
      </c>
      <c r="G64" s="12" t="str">
        <f>IFERROR(HYPERLINK(E64), "Not yet available")</f>
        <v>https://link.springer.com/book/10.1007%2F978-1-4020-8909-1</v>
      </c>
      <c r="H64" s="50" t="str">
        <f>IFERROR(HYPERLINK(L64, "Off-campus access"), "Not yet available")</f>
        <v>Off-campus access</v>
      </c>
      <c r="I64" s="8" t="s">
        <v>18</v>
      </c>
      <c r="J64" s="10" t="s">
        <v>18</v>
      </c>
      <c r="K64" s="13">
        <v>127</v>
      </c>
      <c r="L64" s="5" t="str">
        <f>("https://subzero.lib.uoguelph.ca/login?url="&amp;E64)</f>
        <v>https://subzero.lib.uoguelph.ca/login?url=https://link.springer.com/book/10.1007%2F978-1-4020-8909-1</v>
      </c>
    </row>
    <row r="65" spans="1:12" ht="15" customHeight="1" x14ac:dyDescent="0.25">
      <c r="A65" s="15" t="str">
        <f>IFERROR(RANK(B65,$B$2:$B$813,1)+COUNTIF($B$1:B64,B65),"")</f>
        <v/>
      </c>
      <c r="B65" s="15" t="str">
        <f>IFERROR(SEARCH(query, C65, 1),"")</f>
        <v/>
      </c>
      <c r="C65" s="15" t="s">
        <v>1986</v>
      </c>
      <c r="D65" s="13">
        <v>2009</v>
      </c>
      <c r="E65" s="15" t="s">
        <v>2015</v>
      </c>
      <c r="F65" s="12" t="str">
        <f>HYPERLINK(E65,C65)</f>
        <v>Animal Welfare, volume 8: The Welfare of Animals - The silent majority</v>
      </c>
      <c r="G65" s="12" t="str">
        <f>IFERROR(HYPERLINK(E65), "Not yet available")</f>
        <v>https://link.springer.com/book/10.1007%2F978-1-4020-9219-0</v>
      </c>
      <c r="H65" s="50" t="str">
        <f>IFERROR(HYPERLINK(L65, "Off-campus access"), "Not yet available")</f>
        <v>Off-campus access</v>
      </c>
      <c r="I65" s="8" t="s">
        <v>18</v>
      </c>
      <c r="J65" s="10" t="s">
        <v>18</v>
      </c>
      <c r="K65" s="13">
        <v>24</v>
      </c>
      <c r="L65" s="5" t="str">
        <f>("https://subzero.lib.uoguelph.ca/login?url="&amp;E65)</f>
        <v>https://subzero.lib.uoguelph.ca/login?url=https://link.springer.com/book/10.1007%2F978-1-4020-9219-0</v>
      </c>
    </row>
    <row r="66" spans="1:12" ht="15" customHeight="1" x14ac:dyDescent="0.25">
      <c r="A66" s="15" t="str">
        <f>IFERROR(RANK(B66,$B$2:$B$813,1)+COUNTIF($B$1:B65,B66),"")</f>
        <v/>
      </c>
      <c r="B66" s="15" t="str">
        <f>IFERROR(SEARCH(query, C66, 1),"")</f>
        <v/>
      </c>
      <c r="C66" s="15" t="s">
        <v>1989</v>
      </c>
      <c r="D66" s="13">
        <v>2010</v>
      </c>
      <c r="E66" s="15" t="s">
        <v>2016</v>
      </c>
      <c r="F66" s="12" t="str">
        <f>HYPERLINK(E66,C66)</f>
        <v>Animal Welfare, volume 9: The Welfare of Domestic Fowl and Other Captive Birds</v>
      </c>
      <c r="G66" s="12" t="str">
        <f>IFERROR(HYPERLINK(E66), "Not yet available")</f>
        <v>https://link.springer.com/book/10.1007%2F978-90-481-3650-6</v>
      </c>
      <c r="H66" s="50" t="str">
        <f>IFERROR(HYPERLINK(L66, "Off-campus access"), "Not yet available")</f>
        <v>Off-campus access</v>
      </c>
      <c r="I66" s="8" t="s">
        <v>18</v>
      </c>
      <c r="J66" s="10" t="s">
        <v>18</v>
      </c>
      <c r="K66" s="13">
        <v>2</v>
      </c>
      <c r="L66" s="5" t="str">
        <f>("https://subzero.lib.uoguelph.ca/login?url="&amp;E66)</f>
        <v>https://subzero.lib.uoguelph.ca/login?url=https://link.springer.com/book/10.1007%2F978-90-481-3650-6</v>
      </c>
    </row>
    <row r="67" spans="1:12" ht="15" customHeight="1" x14ac:dyDescent="0.25">
      <c r="A67" s="15" t="str">
        <f>IFERROR(RANK(B67,$B$2:$B$813,1)+COUNTIF($B$1:B66,B67),"")</f>
        <v/>
      </c>
      <c r="B67" s="15" t="str">
        <f>IFERROR(SEARCH(query, C67, 1),"")</f>
        <v/>
      </c>
      <c r="C67" s="15" t="s">
        <v>59</v>
      </c>
      <c r="D67" s="13">
        <v>2007</v>
      </c>
      <c r="E67" s="15" t="s">
        <v>60</v>
      </c>
      <c r="F67" s="12" t="str">
        <f>HYPERLINK(E67,C67)</f>
        <v>Animal Welfare: Limping Towards Eden: A Practical Approach to Redressing the Problem of Our Dominion Over the Animals</v>
      </c>
      <c r="G67" s="12" t="str">
        <f>IFERROR(HYPERLINK(E67), "Not yet available")</f>
        <v>http://onlinelibrary.wiley.com/book/10.1002/9780470751107</v>
      </c>
      <c r="H67" s="50" t="str">
        <f>IFERROR(HYPERLINK(L67, "Off-campus access"), "Not yet available")</f>
        <v>Off-campus access</v>
      </c>
      <c r="I67" s="8" t="s">
        <v>8</v>
      </c>
      <c r="J67" s="10" t="s">
        <v>8</v>
      </c>
      <c r="K67" s="13">
        <v>0</v>
      </c>
      <c r="L67" s="5" t="str">
        <f>("https://subzero.lib.uoguelph.ca/login?url="&amp;E67)</f>
        <v>https://subzero.lib.uoguelph.ca/login?url=http://onlinelibrary.wiley.com/book/10.1002/9780470751107</v>
      </c>
    </row>
    <row r="68" spans="1:12" ht="15" customHeight="1" x14ac:dyDescent="0.25">
      <c r="A68" s="15" t="str">
        <f>IFERROR(RANK(B68,$B$2:$B$813,1)+COUNTIF($B$1:B67,B68),"")</f>
        <v/>
      </c>
      <c r="B68" s="15" t="str">
        <f>IFERROR(SEARCH(query, C68, 1),"")</f>
        <v/>
      </c>
      <c r="C68" s="15" t="s">
        <v>61</v>
      </c>
      <c r="D68" s="13">
        <v>2012</v>
      </c>
      <c r="E68" s="15" t="s">
        <v>62</v>
      </c>
      <c r="F68" s="12" t="str">
        <f>HYPERLINK(E68,C68)</f>
        <v>Animals and Public Health</v>
      </c>
      <c r="G68" s="12" t="str">
        <f>IFERROR(HYPERLINK(E68), "Not yet available")</f>
        <v>http://link.springer.com/openurl?genre=book&amp;isbn=978-1-349-32091-2</v>
      </c>
      <c r="H68" s="50" t="str">
        <f>IFERROR(HYPERLINK(L68, "Off-campus access"), "Not yet available")</f>
        <v>Off-campus access</v>
      </c>
      <c r="I68" s="8" t="s">
        <v>18</v>
      </c>
      <c r="J68" s="10" t="s">
        <v>18</v>
      </c>
      <c r="K68" s="13">
        <v>8</v>
      </c>
      <c r="L68" s="5" t="str">
        <f>("https://subzero.lib.uoguelph.ca/login?url="&amp;E68)</f>
        <v>https://subzero.lib.uoguelph.ca/login?url=http://link.springer.com/openurl?genre=book&amp;isbn=978-1-349-32091-2</v>
      </c>
    </row>
    <row r="69" spans="1:12" ht="15" customHeight="1" x14ac:dyDescent="0.25">
      <c r="A69" s="15" t="str">
        <f>IFERROR(RANK(B69,$B$2:$B$813,1)+COUNTIF($B$1:B68,B69),"")</f>
        <v/>
      </c>
      <c r="B69" s="15" t="str">
        <f>IFERROR(SEARCH(query, C69, 1),"")</f>
        <v/>
      </c>
      <c r="C69" s="15" t="s">
        <v>63</v>
      </c>
      <c r="D69" s="13">
        <v>2013</v>
      </c>
      <c r="E69" s="15" t="s">
        <v>64</v>
      </c>
      <c r="F69" s="12" t="str">
        <f>HYPERLINK(E69,C69)</f>
        <v>Antimicrobial Therapy in Veterinary Medicine, Fifth Edition</v>
      </c>
      <c r="G69" s="12" t="str">
        <f>IFERROR(HYPERLINK(E69), "Not yet available")</f>
        <v>http://onlinelibrary.wiley.com/book/10.1002/9781118675014</v>
      </c>
      <c r="H69" s="50" t="str">
        <f>IFERROR(HYPERLINK(L69, "Off-campus access"), "Not yet available")</f>
        <v>Off-campus access</v>
      </c>
      <c r="I69" s="8" t="s">
        <v>8</v>
      </c>
      <c r="J69" s="10" t="s">
        <v>8</v>
      </c>
      <c r="K69" s="13">
        <v>117</v>
      </c>
      <c r="L69" s="5" t="str">
        <f>("https://subzero.lib.uoguelph.ca/login?url="&amp;E69)</f>
        <v>https://subzero.lib.uoguelph.ca/login?url=http://onlinelibrary.wiley.com/book/10.1002/9781118675014</v>
      </c>
    </row>
    <row r="70" spans="1:12" ht="15" customHeight="1" x14ac:dyDescent="0.25">
      <c r="A70" s="15" t="str">
        <f>IFERROR(RANK(B70,$B$2:$B$813,1)+COUNTIF($B$1:B69,B70),"")</f>
        <v/>
      </c>
      <c r="B70" s="15" t="str">
        <f>IFERROR(SEARCH(query, C70, 1),"")</f>
        <v/>
      </c>
      <c r="C70" s="15" t="s">
        <v>65</v>
      </c>
      <c r="D70" s="13">
        <v>2011</v>
      </c>
      <c r="E70" s="15" t="s">
        <v>66</v>
      </c>
      <c r="F70" s="12" t="str">
        <f>HYPERLINK(E70,C70)</f>
        <v>Apicomplexan Parasites: Molecular Approaches toward Targeted Drug Development</v>
      </c>
      <c r="G70" s="12" t="str">
        <f>IFERROR(HYPERLINK(E70), "Not yet available")</f>
        <v>http://onlinelibrary.wiley.com/book/10.1002/9783527633883</v>
      </c>
      <c r="H70" s="50" t="str">
        <f>IFERROR(HYPERLINK(L70, "Off-campus access"), "Not yet available")</f>
        <v>Off-campus access</v>
      </c>
      <c r="I70" s="8" t="s">
        <v>8</v>
      </c>
      <c r="J70" s="10" t="s">
        <v>8</v>
      </c>
      <c r="K70" s="13">
        <v>0</v>
      </c>
      <c r="L70" s="5" t="str">
        <f>("https://subzero.lib.uoguelph.ca/login?url="&amp;E70)</f>
        <v>https://subzero.lib.uoguelph.ca/login?url=http://onlinelibrary.wiley.com/book/10.1002/9783527633883</v>
      </c>
    </row>
    <row r="71" spans="1:12" ht="15" customHeight="1" x14ac:dyDescent="0.25">
      <c r="A71" s="15" t="str">
        <f>IFERROR(RANK(B71,$B$2:$B$813,1)+COUNTIF($B$1:B70,B71),"")</f>
        <v/>
      </c>
      <c r="B71" s="15" t="str">
        <f>IFERROR(SEARCH(query, C71, 1),"")</f>
        <v/>
      </c>
      <c r="C71" s="8" t="s">
        <v>797</v>
      </c>
      <c r="D71" s="17">
        <v>2013</v>
      </c>
      <c r="E71" s="9" t="s">
        <v>946</v>
      </c>
      <c r="F71" s="12" t="str">
        <f>HYPERLINK(E71,C71)</f>
        <v>Applied Equine Nutrition and Training : Equine NUtrition and TRAining COnference (ENUTRACO 2013)</v>
      </c>
      <c r="G71" s="12" t="str">
        <f>IFERROR(HYPERLINK(E71), "Not yet available")</f>
        <v>http://site.ebrary.com/lib/oculguelph/Doc?id=10814148</v>
      </c>
      <c r="H71" s="50" t="str">
        <f>IFERROR(HYPERLINK(L71, "Off-campus access"), "Not yet available")</f>
        <v>Off-campus access</v>
      </c>
      <c r="I71" s="8" t="s">
        <v>1134</v>
      </c>
      <c r="J71" s="9" t="s">
        <v>1158</v>
      </c>
      <c r="K71" s="17">
        <v>0</v>
      </c>
      <c r="L71" s="5" t="str">
        <f>("https://subzero.lib.uoguelph.ca/login?url="&amp;E71)</f>
        <v>https://subzero.lib.uoguelph.ca/login?url=http://site.ebrary.com/lib/oculguelph/Doc?id=10814148</v>
      </c>
    </row>
    <row r="72" spans="1:12" ht="15" customHeight="1" x14ac:dyDescent="0.25">
      <c r="A72" s="15" t="str">
        <f>IFERROR(RANK(B72,$B$2:$B$813,1)+COUNTIF($B$1:B71,B72),"")</f>
        <v/>
      </c>
      <c r="B72" s="15" t="str">
        <f>IFERROR(SEARCH(query, C72, 1),"")</f>
        <v/>
      </c>
      <c r="C72" s="15" t="s">
        <v>1954</v>
      </c>
      <c r="D72" s="13">
        <v>2012</v>
      </c>
      <c r="E72" s="15" t="s">
        <v>1800</v>
      </c>
      <c r="F72" s="12" t="str">
        <f>HYPERLINK(E72,C72)</f>
        <v>Applied equine nutrition and training: Equine NUtrition and TRAining COnference (ENUTRACO 2011)</v>
      </c>
      <c r="G72" s="12" t="str">
        <f>IFERROR(HYPERLINK(E72), "Not yet available")</f>
        <v>https://link.springer.com/book/10.3920/978-90-8686-740-0</v>
      </c>
      <c r="H72" s="50" t="str">
        <f>IFERROR(HYPERLINK(L72, "Off-campus access"), "Not yet available")</f>
        <v>Off-campus access</v>
      </c>
      <c r="I72" s="8" t="s">
        <v>18</v>
      </c>
      <c r="J72" s="10" t="s">
        <v>18</v>
      </c>
      <c r="K72" s="13">
        <v>24</v>
      </c>
      <c r="L72" s="5" t="str">
        <f>("https://subzero.lib.uoguelph.ca/login?url="&amp;E72)</f>
        <v>https://subzero.lib.uoguelph.ca/login?url=https://link.springer.com/book/10.3920/978-90-8686-740-0</v>
      </c>
    </row>
    <row r="73" spans="1:12" ht="15" customHeight="1" x14ac:dyDescent="0.25">
      <c r="A73" s="15" t="str">
        <f>IFERROR(RANK(B73,$B$2:$B$813,1)+COUNTIF($B$1:B72,B73),"")</f>
        <v/>
      </c>
      <c r="B73" s="15" t="str">
        <f>IFERROR(SEARCH(query, C73, 1),"")</f>
        <v/>
      </c>
      <c r="C73" s="8" t="s">
        <v>798</v>
      </c>
      <c r="D73" s="17">
        <v>2013</v>
      </c>
      <c r="E73" s="9" t="s">
        <v>947</v>
      </c>
      <c r="F73" s="12" t="str">
        <f>HYPERLINK(E73,C73)</f>
        <v>Applied Ethology : understanding behaviour to improve livelihood : Proceedings of the 47th congress of the International Society for Applied Ethology</v>
      </c>
      <c r="G73" s="12" t="str">
        <f>IFERROR(HYPERLINK(E73), "Not yet available")</f>
        <v>http://site.ebrary.com/lib/oculguelph/Doc?id=10738481</v>
      </c>
      <c r="H73" s="50" t="str">
        <f>IFERROR(HYPERLINK(L73, "Off-campus access"), "Not yet available")</f>
        <v>Off-campus access</v>
      </c>
      <c r="I73" s="8" t="s">
        <v>1134</v>
      </c>
      <c r="J73" s="9" t="s">
        <v>1158</v>
      </c>
      <c r="K73" s="17">
        <v>0</v>
      </c>
      <c r="L73" s="5" t="str">
        <f>("https://subzero.lib.uoguelph.ca/login?url="&amp;E73)</f>
        <v>https://subzero.lib.uoguelph.ca/login?url=http://site.ebrary.com/lib/oculguelph/Doc?id=10738481</v>
      </c>
    </row>
    <row r="74" spans="1:12" ht="15" customHeight="1" x14ac:dyDescent="0.25">
      <c r="A74" s="15" t="str">
        <f>IFERROR(RANK(B74,$B$2:$B$813,1)+COUNTIF($B$1:B73,B74),"")</f>
        <v/>
      </c>
      <c r="B74" s="15" t="str">
        <f>IFERROR(SEARCH(query, C74, 1),"")</f>
        <v/>
      </c>
      <c r="C74" s="15" t="s">
        <v>67</v>
      </c>
      <c r="D74" s="13">
        <v>2013</v>
      </c>
      <c r="E74" s="15" t="s">
        <v>68</v>
      </c>
      <c r="F74" s="12" t="str">
        <f>HYPERLINK(E74,C74)</f>
        <v>Applied Veterinary Clinical Nutrition</v>
      </c>
      <c r="G74" s="12" t="str">
        <f>IFERROR(HYPERLINK(E74), "Not yet available")</f>
        <v>http://onlinelibrary.wiley.com/book/10.1002/9781118785669</v>
      </c>
      <c r="H74" s="50" t="str">
        <f>IFERROR(HYPERLINK(L74, "Off-campus access"), "Not yet available")</f>
        <v>Off-campus access</v>
      </c>
      <c r="I74" s="8" t="s">
        <v>8</v>
      </c>
      <c r="J74" s="10" t="s">
        <v>8</v>
      </c>
      <c r="K74" s="13">
        <v>0</v>
      </c>
      <c r="L74" s="5" t="str">
        <f>("https://subzero.lib.uoguelph.ca/login?url="&amp;E74)</f>
        <v>https://subzero.lib.uoguelph.ca/login?url=http://onlinelibrary.wiley.com/book/10.1002/9781118785669</v>
      </c>
    </row>
    <row r="75" spans="1:12" ht="15" customHeight="1" x14ac:dyDescent="0.25">
      <c r="A75" s="15" t="str">
        <f>IFERROR(RANK(B75,$B$2:$B$813,1)+COUNTIF($B$1:B74,B75),"")</f>
        <v/>
      </c>
      <c r="B75" s="15" t="str">
        <f>IFERROR(SEARCH(query, C75, 1),"")</f>
        <v/>
      </c>
      <c r="C75" s="15" t="s">
        <v>69</v>
      </c>
      <c r="D75" s="13">
        <v>2012</v>
      </c>
      <c r="E75" s="15" t="s">
        <v>70</v>
      </c>
      <c r="F75" s="12" t="str">
        <f>HYPERLINK(E75,C75)</f>
        <v>Aquaculture and Behavior</v>
      </c>
      <c r="G75" s="12" t="str">
        <f>IFERROR(HYPERLINK(E75), "Not yet available")</f>
        <v>http://onlinelibrary.wiley.com/book/10.1002/9781444354614</v>
      </c>
      <c r="H75" s="50" t="str">
        <f>IFERROR(HYPERLINK(L75, "Off-campus access"), "Not yet available")</f>
        <v>Off-campus access</v>
      </c>
      <c r="I75" s="8" t="s">
        <v>8</v>
      </c>
      <c r="J75" s="10" t="s">
        <v>8</v>
      </c>
      <c r="K75" s="13">
        <v>0</v>
      </c>
      <c r="L75" s="5" t="str">
        <f>("https://subzero.lib.uoguelph.ca/login?url="&amp;E75)</f>
        <v>https://subzero.lib.uoguelph.ca/login?url=http://onlinelibrary.wiley.com/book/10.1002/9781444354614</v>
      </c>
    </row>
    <row r="76" spans="1:12" ht="15" customHeight="1" x14ac:dyDescent="0.25">
      <c r="A76" s="15" t="str">
        <f>IFERROR(RANK(B76,$B$2:$B$813,1)+COUNTIF($B$1:B75,B76),"")</f>
        <v/>
      </c>
      <c r="B76" s="15" t="str">
        <f>IFERROR(SEARCH(query, C76, 1),"")</f>
        <v/>
      </c>
      <c r="C76" s="15" t="s">
        <v>1896</v>
      </c>
      <c r="D76" s="13">
        <v>2016</v>
      </c>
      <c r="E76" s="15" t="s">
        <v>1897</v>
      </c>
      <c r="F76" s="12" t="str">
        <f>HYPERLINK(E76,C76)</f>
        <v>Aquaculture Virology</v>
      </c>
      <c r="G76" s="12" t="str">
        <f>IFERROR(HYPERLINK(E76), "Not yet available")</f>
        <v>https://www.sciencedirect.com/book/9780128015735</v>
      </c>
      <c r="H76" s="50" t="str">
        <f>IFERROR(HYPERLINK(L76, "Off-campus access"), "Not yet available")</f>
        <v>Off-campus access</v>
      </c>
      <c r="I76" s="8" t="s">
        <v>28</v>
      </c>
      <c r="J76" s="10" t="s">
        <v>28</v>
      </c>
      <c r="K76" s="13"/>
    </row>
    <row r="77" spans="1:12" ht="15" customHeight="1" x14ac:dyDescent="0.25">
      <c r="A77" s="15" t="str">
        <f>IFERROR(RANK(B77,$B$2:$B$813,1)+COUNTIF($B$1:B76,B77),"")</f>
        <v/>
      </c>
      <c r="B77" s="15" t="str">
        <f>IFERROR(SEARCH(query, C77, 1),"")</f>
        <v/>
      </c>
      <c r="C77" s="15" t="s">
        <v>2018</v>
      </c>
      <c r="D77" s="13">
        <v>2016</v>
      </c>
      <c r="E77" s="15" t="s">
        <v>71</v>
      </c>
      <c r="F77" s="12" t="str">
        <f>HYPERLINK(E77,C77)</f>
        <v>Arthropod-borne Infectious Diseases of the Dog and Cat, Second Edition</v>
      </c>
      <c r="G77" s="12" t="str">
        <f>IFERROR(HYPERLINK(E77), "Not yet available")</f>
        <v>http://www.crcnetbase.com/isbn/978-1-4987-0824-1</v>
      </c>
      <c r="H77" s="50" t="str">
        <f>IFERROR(HYPERLINK(L77, "Off-campus access"), "Not yet available")</f>
        <v>Off-campus access</v>
      </c>
      <c r="I77" s="8" t="s">
        <v>72</v>
      </c>
      <c r="J77" s="10" t="s">
        <v>72</v>
      </c>
      <c r="K77" s="13">
        <v>0</v>
      </c>
      <c r="L77" s="5" t="str">
        <f>("https://subzero.lib.uoguelph.ca/login?url="&amp;E77)</f>
        <v>https://subzero.lib.uoguelph.ca/login?url=http://www.crcnetbase.com/isbn/978-1-4987-0824-1</v>
      </c>
    </row>
    <row r="78" spans="1:12" ht="15" customHeight="1" x14ac:dyDescent="0.25">
      <c r="A78" s="15" t="str">
        <f>IFERROR(RANK(B78,$B$2:$B$813,1)+COUNTIF($B$1:B77,B78),"")</f>
        <v/>
      </c>
      <c r="B78" s="15" t="str">
        <f>IFERROR(SEARCH(query, C78, 1),"")</f>
        <v/>
      </c>
      <c r="C78" s="15" t="s">
        <v>73</v>
      </c>
      <c r="D78" s="13">
        <v>2016</v>
      </c>
      <c r="E78" s="15" t="s">
        <v>74</v>
      </c>
      <c r="F78" s="12" t="str">
        <f>HYPERLINK(E78,C78)</f>
        <v>Atlas for the Diagnosis of Tumors in the Dog and Cat</v>
      </c>
      <c r="G78" s="12" t="str">
        <f>IFERROR(HYPERLINK(E78), "Not yet available")</f>
        <v>http://onlinelibrary.wiley.com/book/10.1002/9781119050766</v>
      </c>
      <c r="H78" s="50" t="str">
        <f>IFERROR(HYPERLINK(L78, "Off-campus access"), "Not yet available")</f>
        <v>Off-campus access</v>
      </c>
      <c r="I78" s="8" t="s">
        <v>8</v>
      </c>
      <c r="J78" s="10" t="s">
        <v>8</v>
      </c>
      <c r="K78" s="13">
        <v>0</v>
      </c>
      <c r="L78" s="5" t="str">
        <f>("https://subzero.lib.uoguelph.ca/login?url="&amp;E78)</f>
        <v>https://subzero.lib.uoguelph.ca/login?url=http://onlinelibrary.wiley.com/book/10.1002/9781119050766</v>
      </c>
    </row>
    <row r="79" spans="1:12" ht="15" customHeight="1" x14ac:dyDescent="0.25">
      <c r="A79" s="15" t="str">
        <f>IFERROR(RANK(B79,$B$2:$B$813,1)+COUNTIF($B$1:B78,B79),"")</f>
        <v/>
      </c>
      <c r="B79" s="15" t="str">
        <f>IFERROR(SEARCH(query, C79, 1),"")</f>
        <v/>
      </c>
      <c r="C79" s="15" t="s">
        <v>1597</v>
      </c>
      <c r="D79" s="13">
        <v>2017</v>
      </c>
      <c r="E79" s="15" t="s">
        <v>1598</v>
      </c>
      <c r="F79" s="12" t="str">
        <f>HYPERLINK(E79,C79)</f>
        <v>Atlas of Canine and Feline Urinalysis</v>
      </c>
      <c r="G79" s="12" t="str">
        <f>IFERROR(HYPERLINK(E79), "Not yet available")</f>
        <v>http://onlinelibrary.wiley.com/book/10.1002/9781119365693</v>
      </c>
      <c r="H79" s="50" t="str">
        <f>IFERROR(HYPERLINK(L79, "Off-campus access"), "Not yet available")</f>
        <v>Off-campus access</v>
      </c>
      <c r="I79" s="8" t="s">
        <v>8</v>
      </c>
      <c r="J79" s="10" t="s">
        <v>8</v>
      </c>
      <c r="K79" s="13"/>
      <c r="L79" s="5" t="str">
        <f>("https://subzero.lib.uoguelph.ca/login?url="&amp;E79)</f>
        <v>https://subzero.lib.uoguelph.ca/login?url=http://onlinelibrary.wiley.com/book/10.1002/9781119365693</v>
      </c>
    </row>
    <row r="80" spans="1:12" ht="15" customHeight="1" x14ac:dyDescent="0.25">
      <c r="A80" s="15" t="str">
        <f>IFERROR(RANK(B80,$B$2:$B$813,1)+COUNTIF($B$1:B79,B80),"")</f>
        <v/>
      </c>
      <c r="B80" s="15" t="str">
        <f>IFERROR(SEARCH(query, C80, 1),"")</f>
        <v/>
      </c>
      <c r="C80" s="8" t="s">
        <v>799</v>
      </c>
      <c r="D80" s="17">
        <v>2009</v>
      </c>
      <c r="E80" s="9" t="s">
        <v>948</v>
      </c>
      <c r="F80" s="12" t="str">
        <f>HYPERLINK(E80,C80)</f>
        <v xml:space="preserve">Atlas of Clinical Avian Hematology </v>
      </c>
      <c r="G80" s="12" t="str">
        <f>IFERROR(HYPERLINK(E80), "Not yet available")</f>
        <v>http://site.ebrary.com/lib/oculguelph/Doc?id=10340444</v>
      </c>
      <c r="H80" s="50" t="str">
        <f>IFERROR(HYPERLINK(L80, "Off-campus access"), "Not yet available")</f>
        <v>Off-campus access</v>
      </c>
      <c r="I80" s="8" t="s">
        <v>1134</v>
      </c>
      <c r="J80" s="9" t="s">
        <v>8</v>
      </c>
      <c r="K80" s="17">
        <v>34</v>
      </c>
      <c r="L80" s="5" t="str">
        <f>("https://subzero.lib.uoguelph.ca/login?url="&amp;E80)</f>
        <v>https://subzero.lib.uoguelph.ca/login?url=http://site.ebrary.com/lib/oculguelph/Doc?id=10340444</v>
      </c>
    </row>
    <row r="81" spans="1:12" ht="15" customHeight="1" x14ac:dyDescent="0.25">
      <c r="A81" s="15" t="str">
        <f>IFERROR(RANK(B81,$B$2:$B$813,1)+COUNTIF($B$1:B80,B81),"")</f>
        <v/>
      </c>
      <c r="B81" s="15" t="str">
        <f>IFERROR(SEARCH(query, C81, 1),"")</f>
        <v/>
      </c>
      <c r="C81" s="15" t="s">
        <v>75</v>
      </c>
      <c r="D81" s="13">
        <v>2016</v>
      </c>
      <c r="E81" s="15" t="s">
        <v>76</v>
      </c>
      <c r="F81" s="12" t="str">
        <f>HYPERLINK(E81,C81)</f>
        <v>Atlas of Clinical Imaging and Anatomy of the Equine Head</v>
      </c>
      <c r="G81" s="12" t="str">
        <f>IFERROR(HYPERLINK(E81), "Not yet available")</f>
        <v>http://onlinelibrary.wiley.com/book/10.1002/9781118989005</v>
      </c>
      <c r="H81" s="50" t="str">
        <f>IFERROR(HYPERLINK(L81, "Off-campus access"), "Not yet available")</f>
        <v>Off-campus access</v>
      </c>
      <c r="I81" s="8" t="s">
        <v>8</v>
      </c>
      <c r="J81" s="10" t="s">
        <v>8</v>
      </c>
      <c r="K81" s="13">
        <v>0</v>
      </c>
      <c r="L81" s="5" t="str">
        <f>("https://subzero.lib.uoguelph.ca/login?url="&amp;E81)</f>
        <v>https://subzero.lib.uoguelph.ca/login?url=http://onlinelibrary.wiley.com/book/10.1002/9781118989005</v>
      </c>
    </row>
    <row r="82" spans="1:12" ht="15" customHeight="1" x14ac:dyDescent="0.25">
      <c r="A82" s="15" t="str">
        <f>IFERROR(RANK(B82,$B$2:$B$813,1)+COUNTIF($B$1:B81,B82),"")</f>
        <v/>
      </c>
      <c r="B82" s="15" t="str">
        <f>IFERROR(SEARCH(query, C82, 1),"")</f>
        <v/>
      </c>
      <c r="C82" s="15" t="s">
        <v>77</v>
      </c>
      <c r="D82" s="13">
        <v>2013</v>
      </c>
      <c r="E82" s="15" t="s">
        <v>78</v>
      </c>
      <c r="F82" s="12" t="str">
        <f>HYPERLINK(E82,C82)</f>
        <v>Atlas of Comparative Diagnostic and Experimental Hematology, Second Edition</v>
      </c>
      <c r="G82" s="12" t="str">
        <f>IFERROR(HYPERLINK(E82), "Not yet available")</f>
        <v>http://onlinelibrary.wiley.com/book/10.1002/9781118785072</v>
      </c>
      <c r="H82" s="50" t="str">
        <f>IFERROR(HYPERLINK(L82, "Off-campus access"), "Not yet available")</f>
        <v>Off-campus access</v>
      </c>
      <c r="I82" s="8" t="s">
        <v>8</v>
      </c>
      <c r="J82" s="10" t="s">
        <v>8</v>
      </c>
      <c r="K82" s="13">
        <v>0</v>
      </c>
      <c r="L82" s="5" t="str">
        <f>("https://subzero.lib.uoguelph.ca/login?url="&amp;E82)</f>
        <v>https://subzero.lib.uoguelph.ca/login?url=http://onlinelibrary.wiley.com/book/10.1002/9781118785072</v>
      </c>
    </row>
    <row r="83" spans="1:12" ht="15" customHeight="1" x14ac:dyDescent="0.25">
      <c r="A83" s="15" t="str">
        <f>IFERROR(RANK(B83,$B$2:$B$813,1)+COUNTIF($B$1:B82,B83),"")</f>
        <v/>
      </c>
      <c r="B83" s="15" t="str">
        <f>IFERROR(SEARCH(query, C83, 1),"")</f>
        <v/>
      </c>
      <c r="C83" s="15" t="s">
        <v>79</v>
      </c>
      <c r="D83" s="13">
        <v>2009</v>
      </c>
      <c r="E83" s="15" t="s">
        <v>80</v>
      </c>
      <c r="F83" s="12" t="str">
        <f>HYPERLINK(E83,C83)</f>
        <v>Atlas of Dental Radiography in Dogs and Cats</v>
      </c>
      <c r="G83" s="12" t="str">
        <f>IFERROR(HYPERLINK(E83), "Not yet available")</f>
        <v>http://www.sciencedirect.com/science/book/9781416033868</v>
      </c>
      <c r="H83" s="50" t="str">
        <f>IFERROR(HYPERLINK(L83, "Off-campus access"), "Not yet available")</f>
        <v>Off-campus access</v>
      </c>
      <c r="I83" s="8" t="s">
        <v>28</v>
      </c>
      <c r="J83" s="10" t="s">
        <v>28</v>
      </c>
      <c r="K83" s="13">
        <v>17</v>
      </c>
      <c r="L83" s="5" t="str">
        <f>("https://subzero.lib.uoguelph.ca/login?url="&amp;E83)</f>
        <v>https://subzero.lib.uoguelph.ca/login?url=http://www.sciencedirect.com/science/book/9781416033868</v>
      </c>
    </row>
    <row r="84" spans="1:12" ht="15" customHeight="1" x14ac:dyDescent="0.25">
      <c r="A84" s="15" t="str">
        <f>IFERROR(RANK(B84,$B$2:$B$813,1)+COUNTIF($B$1:B83,B84),"")</f>
        <v/>
      </c>
      <c r="B84" s="15" t="str">
        <f>IFERROR(SEARCH(query, C84, 1),"")</f>
        <v/>
      </c>
      <c r="C84" s="15" t="s">
        <v>1630</v>
      </c>
      <c r="D84" s="13">
        <v>2013</v>
      </c>
      <c r="E84" s="15" t="s">
        <v>81</v>
      </c>
      <c r="F84" s="12" t="str">
        <f>HYPERLINK(E84,C84)</f>
        <v>Atlas of Ear Diseases of the Dog and Cat</v>
      </c>
      <c r="G84" s="12" t="str">
        <f>IFERROR(HYPERLINK(E84), "Not yet available")</f>
        <v>http://onlinelibrary.wiley.com/book/10.1002/9781118702710</v>
      </c>
      <c r="H84" s="50" t="str">
        <f>IFERROR(HYPERLINK(L84, "Off-campus access"), "Not yet available")</f>
        <v>Off-campus access</v>
      </c>
      <c r="I84" s="8" t="s">
        <v>8</v>
      </c>
      <c r="J84" s="10" t="s">
        <v>8</v>
      </c>
      <c r="K84" s="13">
        <v>0</v>
      </c>
      <c r="L84" s="5" t="str">
        <f>("https://subzero.lib.uoguelph.ca/login?url="&amp;E84)</f>
        <v>https://subzero.lib.uoguelph.ca/login?url=http://onlinelibrary.wiley.com/book/10.1002/9781118702710</v>
      </c>
    </row>
    <row r="85" spans="1:12" ht="15" customHeight="1" x14ac:dyDescent="0.25">
      <c r="A85" s="15" t="str">
        <f>IFERROR(RANK(B85,$B$2:$B$813,1)+COUNTIF($B$1:B84,B85),"")</f>
        <v/>
      </c>
      <c r="B85" s="15" t="str">
        <f>IFERROR(SEARCH(query, C85, 1),"")</f>
        <v/>
      </c>
      <c r="C85" s="8" t="s">
        <v>800</v>
      </c>
      <c r="D85" s="17">
        <v>2014</v>
      </c>
      <c r="E85" s="9" t="s">
        <v>949</v>
      </c>
      <c r="F85" s="12" t="str">
        <f>HYPERLINK(E85,C85)</f>
        <v xml:space="preserve">Atlas of Equine Ultrasonography </v>
      </c>
      <c r="G85" s="12" t="str">
        <f>IFERROR(HYPERLINK(E85), "Not yet available")</f>
        <v>http://site.ebrary.com/lib/oculguelph/Doc?id=10856823</v>
      </c>
      <c r="H85" s="50" t="str">
        <f>IFERROR(HYPERLINK(L85, "Off-campus access"), "Not yet available")</f>
        <v>Off-campus access</v>
      </c>
      <c r="I85" s="8" t="s">
        <v>1134</v>
      </c>
      <c r="J85" s="9" t="s">
        <v>8</v>
      </c>
      <c r="K85" s="17">
        <v>202</v>
      </c>
      <c r="L85" s="5" t="str">
        <f>("https://subzero.lib.uoguelph.ca/login?url="&amp;E85)</f>
        <v>https://subzero.lib.uoguelph.ca/login?url=http://site.ebrary.com/lib/oculguelph/Doc?id=10856823</v>
      </c>
    </row>
    <row r="86" spans="1:12" ht="15" customHeight="1" x14ac:dyDescent="0.25">
      <c r="A86" s="15" t="str">
        <f>IFERROR(RANK(B86,$B$2:$B$813,1)+COUNTIF($B$1:B85,B86),"")</f>
        <v/>
      </c>
      <c r="B86" s="15" t="str">
        <f>IFERROR(SEARCH(query, C86, 1),"")</f>
        <v/>
      </c>
      <c r="C86" s="51" t="s">
        <v>1730</v>
      </c>
      <c r="D86" s="13">
        <v>2017</v>
      </c>
      <c r="E86" s="15" t="s">
        <v>1749</v>
      </c>
      <c r="F86" s="12" t="str">
        <f>HYPERLINK(E86,C86)</f>
        <v>Atlas of Feline Anatomy For Veterinarians</v>
      </c>
      <c r="G86" s="12" t="str">
        <f>IFERROR(HYPERLINK(E86), "Not yet available")</f>
        <v>https://www.taylorfrancis.com/books/9781351465328</v>
      </c>
      <c r="H86" s="50" t="str">
        <f>IFERROR(HYPERLINK(L86, "Off-campus access"), "Not yet available")</f>
        <v>Off-campus access</v>
      </c>
      <c r="I86" s="8" t="s">
        <v>1644</v>
      </c>
      <c r="J86" s="10" t="s">
        <v>72</v>
      </c>
      <c r="K86" s="13"/>
      <c r="L86" s="5" t="str">
        <f>("https://subzero.lib.uoguelph.ca/login?url="&amp;E86)</f>
        <v>https://subzero.lib.uoguelph.ca/login?url=https://www.taylorfrancis.com/books/9781351465328</v>
      </c>
    </row>
    <row r="87" spans="1:12" ht="15" customHeight="1" x14ac:dyDescent="0.25">
      <c r="A87" s="15" t="str">
        <f>IFERROR(RANK(B87,$B$2:$B$813,1)+COUNTIF($B$1:B86,B87),"")</f>
        <v/>
      </c>
      <c r="B87" s="15" t="str">
        <f>IFERROR(SEARCH(query, C87, 1),"")</f>
        <v/>
      </c>
      <c r="C87" s="15" t="s">
        <v>82</v>
      </c>
      <c r="D87" s="13">
        <v>2013</v>
      </c>
      <c r="E87" s="15" t="s">
        <v>83</v>
      </c>
      <c r="F87" s="12" t="str">
        <f>HYPERLINK(E87,C87)</f>
        <v>Atlas of Feline Ophthalmology</v>
      </c>
      <c r="G87" s="12" t="str">
        <f>IFERROR(HYPERLINK(E87), "Not yet available")</f>
        <v>http://onlinelibrary.wiley.com/book/10.1002/9781118704714</v>
      </c>
      <c r="H87" s="50" t="str">
        <f>IFERROR(HYPERLINK(L87, "Off-campus access"), "Not yet available")</f>
        <v>Off-campus access</v>
      </c>
      <c r="I87" s="8" t="s">
        <v>8</v>
      </c>
      <c r="J87" s="10" t="s">
        <v>8</v>
      </c>
      <c r="K87" s="13">
        <v>16</v>
      </c>
      <c r="L87" s="5" t="str">
        <f>("https://subzero.lib.uoguelph.ca/login?url="&amp;E87)</f>
        <v>https://subzero.lib.uoguelph.ca/login?url=http://onlinelibrary.wiley.com/book/10.1002/9781118704714</v>
      </c>
    </row>
    <row r="88" spans="1:12" ht="15" customHeight="1" x14ac:dyDescent="0.25">
      <c r="A88" s="15" t="str">
        <f>IFERROR(RANK(B88,$B$2:$B$813,1)+COUNTIF($B$1:B87,B88),"")</f>
        <v/>
      </c>
      <c r="B88" s="15" t="str">
        <f>IFERROR(SEARCH(query, C88, 1),"")</f>
        <v/>
      </c>
      <c r="C88" s="8" t="s">
        <v>1770</v>
      </c>
      <c r="D88" s="17">
        <v>2010</v>
      </c>
      <c r="E88" s="9" t="s">
        <v>950</v>
      </c>
      <c r="F88" s="12" t="str">
        <f>HYPERLINK(E88,C88)</f>
        <v>Atlas of Normal Radiographic Anatomy and Anatomic Variants in the Dog and Cat, First Edition</v>
      </c>
      <c r="G88" s="12" t="str">
        <f>IFERROR(HYPERLINK(E88), "Not yet available")</f>
        <v>http://site.ebrary.com/lib/oculguelph/Doc?id=10494925</v>
      </c>
      <c r="H88" s="50" t="str">
        <f>IFERROR(HYPERLINK(L88, "Off-campus access"), "Not yet available")</f>
        <v>Off-campus access</v>
      </c>
      <c r="I88" s="8" t="s">
        <v>1134</v>
      </c>
      <c r="J88" s="9" t="s">
        <v>28</v>
      </c>
      <c r="K88" s="17">
        <v>42</v>
      </c>
      <c r="L88" s="5" t="str">
        <f>("https://subzero.lib.uoguelph.ca/login?url="&amp;E88)</f>
        <v>https://subzero.lib.uoguelph.ca/login?url=http://site.ebrary.com/lib/oculguelph/Doc?id=10494925</v>
      </c>
    </row>
    <row r="89" spans="1:12" ht="15" customHeight="1" x14ac:dyDescent="0.25">
      <c r="A89" s="15" t="str">
        <f>IFERROR(RANK(B89,$B$2:$B$813,1)+COUNTIF($B$1:B88,B89),"")</f>
        <v/>
      </c>
      <c r="B89" s="15" t="str">
        <f>IFERROR(SEARCH(query, C89, 1),"")</f>
        <v/>
      </c>
      <c r="C89" s="15" t="s">
        <v>1955</v>
      </c>
      <c r="D89" s="13">
        <v>2016</v>
      </c>
      <c r="E89" s="15" t="s">
        <v>84</v>
      </c>
      <c r="F89" s="12" t="str">
        <f>HYPERLINK(E89,C89)</f>
        <v>Atlas of Normal Radiographic Anatomy and Anatomic Variants in the Dog and Cat, Second Edition</v>
      </c>
      <c r="G89" s="12" t="str">
        <f>IFERROR(HYPERLINK(E89), "Not yet available")</f>
        <v>http://www.sciencedirect.com/science/book/9780323312257</v>
      </c>
      <c r="H89" s="50" t="str">
        <f>IFERROR(HYPERLINK(L89, "Off-campus access"), "Not yet available")</f>
        <v>Off-campus access</v>
      </c>
      <c r="I89" s="8" t="s">
        <v>28</v>
      </c>
      <c r="J89" s="10" t="s">
        <v>28</v>
      </c>
      <c r="K89" s="13">
        <v>10</v>
      </c>
      <c r="L89" s="5" t="str">
        <f>("https://subzero.lib.uoguelph.ca/login?url="&amp;E89)</f>
        <v>https://subzero.lib.uoguelph.ca/login?url=http://www.sciencedirect.com/science/book/9780323312257</v>
      </c>
    </row>
    <row r="90" spans="1:12" ht="15" customHeight="1" x14ac:dyDescent="0.25">
      <c r="A90" s="15" t="str">
        <f>IFERROR(RANK(B90,$B$2:$B$813,1)+COUNTIF($B$1:B89,B90),"")</f>
        <v/>
      </c>
      <c r="B90" s="15" t="str">
        <f>IFERROR(SEARCH(query, C90, 1),"")</f>
        <v/>
      </c>
      <c r="C90" s="15" t="s">
        <v>1587</v>
      </c>
      <c r="D90" s="13">
        <v>2015</v>
      </c>
      <c r="E90" s="15" t="s">
        <v>1588</v>
      </c>
      <c r="F90" s="12" t="str">
        <f>HYPERLINK(E90,C90)</f>
        <v>Atlas of Small Animal CT and MRI</v>
      </c>
      <c r="G90" s="12" t="str">
        <f>IFERROR(HYPERLINK(E90), "Not yet available")</f>
        <v>http://onlinelibrary.wiley.com/book/10.1002/9781119421399</v>
      </c>
      <c r="H90" s="50" t="str">
        <f>IFERROR(HYPERLINK(L90, "Off-campus access"), "Not yet available")</f>
        <v>Off-campus access</v>
      </c>
      <c r="I90" s="8" t="s">
        <v>8</v>
      </c>
      <c r="J90" s="10" t="s">
        <v>8</v>
      </c>
      <c r="K90" s="13"/>
      <c r="L90" s="5" t="str">
        <f>("https://subzero.lib.uoguelph.ca/login?url="&amp;E90)</f>
        <v>https://subzero.lib.uoguelph.ca/login?url=http://onlinelibrary.wiley.com/book/10.1002/9781119421399</v>
      </c>
    </row>
    <row r="91" spans="1:12" ht="15" customHeight="1" x14ac:dyDescent="0.25">
      <c r="A91" s="15" t="str">
        <f>IFERROR(RANK(B91,$B$2:$B$813,1)+COUNTIF($B$1:B90,B91),"")</f>
        <v/>
      </c>
      <c r="B91" s="15" t="str">
        <f>IFERROR(SEARCH(query, C91, 1),"")</f>
        <v/>
      </c>
      <c r="C91" s="8" t="s">
        <v>801</v>
      </c>
      <c r="D91" s="17">
        <v>2009</v>
      </c>
      <c r="E91" s="9" t="s">
        <v>951</v>
      </c>
      <c r="F91" s="12" t="str">
        <f>HYPERLINK(E91,C91)</f>
        <v xml:space="preserve">Atlas of Small Animal Wound Management and Reconstructive Surgery </v>
      </c>
      <c r="G91" s="12" t="str">
        <f>IFERROR(HYPERLINK(E91), "Not yet available")</f>
        <v>http://site.ebrary.com/lib/oculguelph/Doc?id=10358827</v>
      </c>
      <c r="H91" s="50" t="str">
        <f>IFERROR(HYPERLINK(L91, "Off-campus access"), "Not yet available")</f>
        <v>Off-campus access</v>
      </c>
      <c r="I91" s="8" t="s">
        <v>1134</v>
      </c>
      <c r="J91" s="9" t="s">
        <v>8</v>
      </c>
      <c r="K91" s="17">
        <v>41</v>
      </c>
      <c r="L91" s="5" t="str">
        <f>("https://subzero.lib.uoguelph.ca/login?url="&amp;E91)</f>
        <v>https://subzero.lib.uoguelph.ca/login?url=http://site.ebrary.com/lib/oculguelph/Doc?id=10358827</v>
      </c>
    </row>
    <row r="92" spans="1:12" ht="15" customHeight="1" x14ac:dyDescent="0.25">
      <c r="A92" s="15" t="str">
        <f>IFERROR(RANK(B92,$B$2:$B$813,1)+COUNTIF($B$1:B91,B92),"")</f>
        <v/>
      </c>
      <c r="B92" s="15" t="str">
        <f>IFERROR(SEARCH(query, C92, 1),"")</f>
        <v/>
      </c>
      <c r="C92" s="15" t="s">
        <v>85</v>
      </c>
      <c r="D92" s="13">
        <v>2015</v>
      </c>
      <c r="E92" s="15" t="s">
        <v>86</v>
      </c>
      <c r="F92" s="12" t="str">
        <f>HYPERLINK(E92,C92)</f>
        <v>August's Consultations in Feline Internal Medicine, Volume 7</v>
      </c>
      <c r="G92" s="12" t="str">
        <f>IFERROR(HYPERLINK(E92), "Not yet available")</f>
        <v>http://www.sciencedirect.com/science/book/9780323226523</v>
      </c>
      <c r="H92" s="50" t="str">
        <f>IFERROR(HYPERLINK(L92, "Off-campus access"), "Not yet available")</f>
        <v>Off-campus access</v>
      </c>
      <c r="I92" s="8" t="s">
        <v>28</v>
      </c>
      <c r="J92" s="10" t="s">
        <v>28</v>
      </c>
      <c r="K92" s="13">
        <v>8</v>
      </c>
      <c r="L92" s="5" t="str">
        <f>("https://subzero.lib.uoguelph.ca/login?url="&amp;E92)</f>
        <v>https://subzero.lib.uoguelph.ca/login?url=http://www.sciencedirect.com/science/book/9780323226523</v>
      </c>
    </row>
    <row r="93" spans="1:12" ht="15" customHeight="1" x14ac:dyDescent="0.25">
      <c r="A93" s="15" t="str">
        <f>IFERROR(RANK(B93,$B$2:$B$813,1)+COUNTIF($B$1:B92,B93),"")</f>
        <v/>
      </c>
      <c r="B93" s="15" t="str">
        <f>IFERROR(SEARCH(query, C93, 1),"")</f>
        <v/>
      </c>
      <c r="C93" s="15" t="s">
        <v>87</v>
      </c>
      <c r="D93" s="13">
        <v>2015</v>
      </c>
      <c r="E93" s="15" t="s">
        <v>88</v>
      </c>
      <c r="F93" s="12" t="str">
        <f>HYPERLINK(E93,C93)</f>
        <v>Avian Cognition: Exploring the Intelligence, Behavior, and Individuality of Birds</v>
      </c>
      <c r="G93" s="12" t="str">
        <f>IFERROR(HYPERLINK(E93), "Not yet available")</f>
        <v>http://www.crcnetbase.com/isbn/978-1-4987-4842-1</v>
      </c>
      <c r="H93" s="50" t="str">
        <f>IFERROR(HYPERLINK(L93, "Off-campus access"), "Not yet available")</f>
        <v>Off-campus access</v>
      </c>
      <c r="I93" s="8" t="s">
        <v>72</v>
      </c>
      <c r="J93" s="10" t="s">
        <v>72</v>
      </c>
      <c r="K93" s="13">
        <v>0</v>
      </c>
      <c r="L93" s="5" t="str">
        <f>("https://subzero.lib.uoguelph.ca/login?url="&amp;E93)</f>
        <v>https://subzero.lib.uoguelph.ca/login?url=http://www.crcnetbase.com/isbn/978-1-4987-4842-1</v>
      </c>
    </row>
    <row r="94" spans="1:12" ht="15" customHeight="1" x14ac:dyDescent="0.25">
      <c r="A94" s="15" t="str">
        <f>IFERROR(RANK(B94,$B$2:$B$813,1)+COUNTIF($B$1:B93,B94),"")</f>
        <v/>
      </c>
      <c r="B94" s="15" t="str">
        <f>IFERROR(SEARCH(query, C94, 1),"")</f>
        <v/>
      </c>
      <c r="C94" s="8" t="s">
        <v>802</v>
      </c>
      <c r="D94" s="17">
        <v>2008</v>
      </c>
      <c r="E94" s="9" t="s">
        <v>952</v>
      </c>
      <c r="F94" s="12" t="str">
        <f>HYPERLINK(E94,C94)</f>
        <v>Avian Immunology</v>
      </c>
      <c r="G94" s="12" t="str">
        <f>IFERROR(HYPERLINK(E94), "Not yet available")</f>
        <v>http://site.ebrary.com/lib/oculguelph/Doc?id=10209712</v>
      </c>
      <c r="H94" s="50" t="str">
        <f>IFERROR(HYPERLINK(L94, "Off-campus access"), "Not yet available")</f>
        <v>Off-campus access</v>
      </c>
      <c r="I94" s="8" t="s">
        <v>1134</v>
      </c>
      <c r="J94" s="9" t="s">
        <v>28</v>
      </c>
      <c r="K94" s="17">
        <v>0</v>
      </c>
      <c r="L94" s="5" t="str">
        <f>("https://subzero.lib.uoguelph.ca/login?url="&amp;E94)</f>
        <v>https://subzero.lib.uoguelph.ca/login?url=http://site.ebrary.com/lib/oculguelph/Doc?id=10209712</v>
      </c>
    </row>
    <row r="95" spans="1:12" ht="15" customHeight="1" x14ac:dyDescent="0.25">
      <c r="A95" s="15" t="str">
        <f>IFERROR(RANK(B95,$B$2:$B$813,1)+COUNTIF($B$1:B94,B95),"")</f>
        <v/>
      </c>
      <c r="B95" s="15" t="str">
        <f>IFERROR(SEARCH(query, C95, 1),"")</f>
        <v/>
      </c>
      <c r="C95" s="15" t="s">
        <v>89</v>
      </c>
      <c r="D95" s="13">
        <v>2009</v>
      </c>
      <c r="E95" s="15" t="s">
        <v>90</v>
      </c>
      <c r="F95" s="12" t="str">
        <f>HYPERLINK(E95,C95)</f>
        <v>Avian Influenza</v>
      </c>
      <c r="G95" s="12" t="str">
        <f>IFERROR(HYPERLINK(E95), "Not yet available")</f>
        <v>http://onlinelibrary.wiley.com/book/10.1002/9780813818634</v>
      </c>
      <c r="H95" s="50" t="str">
        <f>IFERROR(HYPERLINK(L95, "Off-campus access"), "Not yet available")</f>
        <v>Off-campus access</v>
      </c>
      <c r="I95" s="8" t="s">
        <v>8</v>
      </c>
      <c r="J95" s="10" t="s">
        <v>8</v>
      </c>
      <c r="K95" s="13">
        <v>7</v>
      </c>
      <c r="L95" s="5" t="str">
        <f>("https://subzero.lib.uoguelph.ca/login?url="&amp;E95)</f>
        <v>https://subzero.lib.uoguelph.ca/login?url=http://onlinelibrary.wiley.com/book/10.1002/9780813818634</v>
      </c>
    </row>
    <row r="96" spans="1:12" ht="15" customHeight="1" x14ac:dyDescent="0.25">
      <c r="A96" s="15" t="str">
        <f>IFERROR(RANK(B96,$B$2:$B$813,1)+COUNTIF($B$1:B95,B96),"")</f>
        <v/>
      </c>
      <c r="B96" s="15" t="str">
        <f>IFERROR(SEARCH(query, C96, 1),"")</f>
        <v/>
      </c>
      <c r="C96" s="15" t="s">
        <v>91</v>
      </c>
      <c r="D96" s="13">
        <v>2009</v>
      </c>
      <c r="E96" s="15" t="s">
        <v>92</v>
      </c>
      <c r="F96" s="12" t="str">
        <f>HYPERLINK(E96,C96)</f>
        <v>Avian Influenza and Newcastle Disease</v>
      </c>
      <c r="G96" s="12" t="str">
        <f>IFERROR(HYPERLINK(E96), "Not yet available")</f>
        <v>http://link.springer.com/openurl?genre=book&amp;isbn=978-88-470-0825-0</v>
      </c>
      <c r="H96" s="50" t="str">
        <f>IFERROR(HYPERLINK(L96, "Off-campus access"), "Not yet available")</f>
        <v>Off-campus access</v>
      </c>
      <c r="I96" s="8" t="s">
        <v>18</v>
      </c>
      <c r="J96" s="10" t="s">
        <v>18</v>
      </c>
      <c r="K96" s="13">
        <v>3</v>
      </c>
      <c r="L96" s="5" t="str">
        <f>("https://subzero.lib.uoguelph.ca/login?url="&amp;E96)</f>
        <v>https://subzero.lib.uoguelph.ca/login?url=http://link.springer.com/openurl?genre=book&amp;isbn=978-88-470-0825-0</v>
      </c>
    </row>
    <row r="97" spans="1:12" ht="15" customHeight="1" x14ac:dyDescent="0.25">
      <c r="A97" s="15" t="str">
        <f>IFERROR(RANK(B97,$B$2:$B$813,1)+COUNTIF($B$1:B96,B97),"")</f>
        <v/>
      </c>
      <c r="B97" s="15" t="str">
        <f>IFERROR(SEARCH(query, C97, 1),"")</f>
        <v/>
      </c>
      <c r="C97" s="15" t="s">
        <v>93</v>
      </c>
      <c r="D97" s="13">
        <v>2008</v>
      </c>
      <c r="E97" s="15" t="s">
        <v>94</v>
      </c>
      <c r="F97" s="12" t="str">
        <f>HYPERLINK(E97,C97)</f>
        <v>Avian Influenza Virus</v>
      </c>
      <c r="G97" s="12" t="str">
        <f>IFERROR(HYPERLINK(E97), "Not yet available")</f>
        <v>http://link.springer.com/openurl?genre=book&amp;isbn=978-1-58829-939-0</v>
      </c>
      <c r="H97" s="50" t="str">
        <f>IFERROR(HYPERLINK(L97, "Off-campus access"), "Not yet available")</f>
        <v>Off-campus access</v>
      </c>
      <c r="I97" s="8" t="s">
        <v>18</v>
      </c>
      <c r="J97" s="10" t="s">
        <v>18</v>
      </c>
      <c r="K97" s="13">
        <v>11</v>
      </c>
      <c r="L97" s="5" t="str">
        <f>("https://subzero.lib.uoguelph.ca/login?url="&amp;E97)</f>
        <v>https://subzero.lib.uoguelph.ca/login?url=http://link.springer.com/openurl?genre=book&amp;isbn=978-1-58829-939-0</v>
      </c>
    </row>
    <row r="98" spans="1:12" ht="15" customHeight="1" x14ac:dyDescent="0.25">
      <c r="A98" s="15" t="str">
        <f>IFERROR(RANK(B98,$B$2:$B$813,1)+COUNTIF($B$1:B97,B98),"")</f>
        <v/>
      </c>
      <c r="B98" s="15" t="str">
        <f>IFERROR(SEARCH(query, C98, 1),"")</f>
        <v/>
      </c>
      <c r="C98" s="8" t="s">
        <v>1801</v>
      </c>
      <c r="D98" s="17">
        <v>2010</v>
      </c>
      <c r="E98" s="9" t="s">
        <v>953</v>
      </c>
      <c r="F98" s="12" t="str">
        <f>HYPERLINK(E98,C98)</f>
        <v>Avian Medicine and Surgery in Practice: Companion and Aviary Birds, First Edition</v>
      </c>
      <c r="G98" s="12" t="str">
        <f>IFERROR(HYPERLINK(E98), "Not yet available")</f>
        <v>http://site.ebrary.com/lib/oculguelph/Doc?id=10404200</v>
      </c>
      <c r="H98" s="50" t="str">
        <f>IFERROR(HYPERLINK(L98, "Off-campus access"), "Not yet available")</f>
        <v>Off-campus access</v>
      </c>
      <c r="I98" s="8" t="s">
        <v>1134</v>
      </c>
      <c r="J98" s="9" t="s">
        <v>72</v>
      </c>
      <c r="K98" s="17">
        <v>7</v>
      </c>
      <c r="L98" s="5" t="str">
        <f>("https://subzero.lib.uoguelph.ca/login?url="&amp;E98)</f>
        <v>https://subzero.lib.uoguelph.ca/login?url=http://site.ebrary.com/lib/oculguelph/Doc?id=10404200</v>
      </c>
    </row>
    <row r="99" spans="1:12" ht="15" customHeight="1" x14ac:dyDescent="0.25">
      <c r="A99" s="15" t="str">
        <f>IFERROR(RANK(B99,$B$2:$B$813,1)+COUNTIF($B$1:B98,B99),"")</f>
        <v/>
      </c>
      <c r="B99" s="15" t="str">
        <f>IFERROR(SEARCH(query, C99, 1),"")</f>
        <v/>
      </c>
      <c r="C99" s="15" t="s">
        <v>96</v>
      </c>
      <c r="D99" s="13">
        <v>2016</v>
      </c>
      <c r="E99" s="15" t="s">
        <v>1802</v>
      </c>
      <c r="F99" s="12" t="str">
        <f>HYPERLINK(E99,C99)</f>
        <v>Avian Medicine and Surgery in Practice: Companion and Aviary Birds, Second Edition</v>
      </c>
      <c r="G99" s="12" t="str">
        <f>IFERROR(HYPERLINK(E99), "Not yet available")</f>
        <v>https://www.taylorfrancis.com/books/9781482260199</v>
      </c>
      <c r="H99" s="50" t="str">
        <f>IFERROR(HYPERLINK(L99, "Off-campus access"), "Not yet available")</f>
        <v>Off-campus access</v>
      </c>
      <c r="I99" s="8" t="s">
        <v>72</v>
      </c>
      <c r="J99" s="10" t="s">
        <v>72</v>
      </c>
      <c r="K99" s="13">
        <v>0</v>
      </c>
      <c r="L99" s="5" t="str">
        <f>("https://subzero.lib.uoguelph.ca/login?url="&amp;E99)</f>
        <v>https://subzero.lib.uoguelph.ca/login?url=https://www.taylorfrancis.com/books/9781482260199</v>
      </c>
    </row>
    <row r="100" spans="1:12" ht="15" customHeight="1" x14ac:dyDescent="0.25">
      <c r="A100" s="15" t="str">
        <f>IFERROR(RANK(B100,$B$2:$B$813,1)+COUNTIF($B$1:B99,B100),"")</f>
        <v/>
      </c>
      <c r="B100" s="15" t="str">
        <f>IFERROR(SEARCH(query, C100, 1),"")</f>
        <v/>
      </c>
      <c r="C100" s="51" t="s">
        <v>1731</v>
      </c>
      <c r="D100" s="13">
        <v>2017</v>
      </c>
      <c r="E100" s="15" t="s">
        <v>1750</v>
      </c>
      <c r="F100" s="12" t="str">
        <f>HYPERLINK(E100,C100)</f>
        <v>Avian Medicine and Surgery-Self-Assessment Color Review, Second Edition</v>
      </c>
      <c r="G100" s="12" t="str">
        <f>IFERROR(HYPERLINK(E100), "Not yet available")</f>
        <v>https://www.taylorfrancis.com/books/9781498703529</v>
      </c>
      <c r="H100" s="50" t="str">
        <f>IFERROR(HYPERLINK(L100, "Off-campus access"), "Not yet available")</f>
        <v>Off-campus access</v>
      </c>
      <c r="I100" s="8" t="s">
        <v>1644</v>
      </c>
      <c r="J100" s="10" t="s">
        <v>72</v>
      </c>
      <c r="K100" s="13"/>
      <c r="L100" s="5" t="str">
        <f>("https://subzero.lib.uoguelph.ca/login?url="&amp;E100)</f>
        <v>https://subzero.lib.uoguelph.ca/login?url=https://www.taylorfrancis.com/books/9781498703529</v>
      </c>
    </row>
    <row r="101" spans="1:12" ht="15" customHeight="1" x14ac:dyDescent="0.25">
      <c r="A101" s="15" t="str">
        <f>IFERROR(RANK(B101,$B$2:$B$813,1)+COUNTIF($B$1:B100,B101),"")</f>
        <v/>
      </c>
      <c r="B101" s="15" t="str">
        <f>IFERROR(SEARCH(query, C101, 1),"")</f>
        <v/>
      </c>
      <c r="C101" s="15" t="s">
        <v>1953</v>
      </c>
      <c r="D101" s="13">
        <v>2016</v>
      </c>
      <c r="E101" s="15" t="s">
        <v>95</v>
      </c>
      <c r="F101" s="12" t="str">
        <f>HYPERLINK(E101,C101)</f>
        <v>Avian Medicine, Third Edition</v>
      </c>
      <c r="G101" s="12" t="str">
        <f>IFERROR(HYPERLINK(E101), "Not yet available")</f>
        <v>http://www.sciencedirect.com/science/book/9780723438328</v>
      </c>
      <c r="H101" s="50" t="str">
        <f>IFERROR(HYPERLINK(L101, "Off-campus access"), "Not yet available")</f>
        <v>Off-campus access</v>
      </c>
      <c r="I101" s="8" t="s">
        <v>28</v>
      </c>
      <c r="J101" s="10" t="s">
        <v>28</v>
      </c>
      <c r="K101" s="13">
        <v>29</v>
      </c>
      <c r="L101" s="5" t="str">
        <f>("https://subzero.lib.uoguelph.ca/login?url="&amp;E101)</f>
        <v>https://subzero.lib.uoguelph.ca/login?url=http://www.sciencedirect.com/science/book/9780723438328</v>
      </c>
    </row>
    <row r="102" spans="1:12" ht="15" customHeight="1" x14ac:dyDescent="0.25">
      <c r="A102" s="15" t="str">
        <f>IFERROR(RANK(B102,$B$2:$B$813,1)+COUNTIF($B$1:B101,B102),"")</f>
        <v/>
      </c>
      <c r="B102" s="15" t="str">
        <f>IFERROR(SEARCH(query, C102, 1),"")</f>
        <v/>
      </c>
      <c r="C102" s="15" t="s">
        <v>97</v>
      </c>
      <c r="D102" s="13">
        <v>2005</v>
      </c>
      <c r="E102" s="15" t="s">
        <v>98</v>
      </c>
      <c r="F102" s="12" t="str">
        <f>HYPERLINK(E102,C102)</f>
        <v>Avian Navigation: Pigeon Homing as a Paradigm</v>
      </c>
      <c r="G102" s="12" t="str">
        <f>IFERROR(HYPERLINK(E102), "Not yet available")</f>
        <v>http://link.springer.com/openurl?genre=book&amp;isbn=978-3-540-22385-6</v>
      </c>
      <c r="H102" s="50" t="str">
        <f>IFERROR(HYPERLINK(L102, "Off-campus access"), "Not yet available")</f>
        <v>Off-campus access</v>
      </c>
      <c r="I102" s="8" t="s">
        <v>18</v>
      </c>
      <c r="J102" s="10" t="s">
        <v>18</v>
      </c>
      <c r="K102" s="13">
        <v>108</v>
      </c>
      <c r="L102" s="5" t="str">
        <f>("https://subzero.lib.uoguelph.ca/login?url="&amp;E102)</f>
        <v>https://subzero.lib.uoguelph.ca/login?url=http://link.springer.com/openurl?genre=book&amp;isbn=978-3-540-22385-6</v>
      </c>
    </row>
    <row r="103" spans="1:12" ht="15" customHeight="1" x14ac:dyDescent="0.25">
      <c r="A103" s="15" t="str">
        <f>IFERROR(RANK(B103,$B$2:$B$813,1)+COUNTIF($B$1:B102,B103),"")</f>
        <v/>
      </c>
      <c r="B103" s="15" t="str">
        <f>IFERROR(SEARCH(query, C103, 1),"")</f>
        <v/>
      </c>
      <c r="C103" s="15" t="s">
        <v>99</v>
      </c>
      <c r="D103" s="13">
        <v>2014</v>
      </c>
      <c r="E103" s="15" t="s">
        <v>100</v>
      </c>
      <c r="F103" s="12" t="str">
        <f>HYPERLINK(E103,C103)</f>
        <v>Backyard Poultry Medicine and Surgery</v>
      </c>
      <c r="G103" s="12" t="str">
        <f>IFERROR(HYPERLINK(E103), "Not yet available")</f>
        <v>http://onlinelibrary.wiley.com/book/10.1002/9781118911075</v>
      </c>
      <c r="H103" s="50" t="str">
        <f>IFERROR(HYPERLINK(L103, "Off-campus access"), "Not yet available")</f>
        <v>Off-campus access</v>
      </c>
      <c r="I103" s="8" t="s">
        <v>8</v>
      </c>
      <c r="J103" s="10" t="s">
        <v>8</v>
      </c>
      <c r="K103" s="13">
        <v>67</v>
      </c>
      <c r="L103" s="5" t="str">
        <f>("https://subzero.lib.uoguelph.ca/login?url="&amp;E103)</f>
        <v>https://subzero.lib.uoguelph.ca/login?url=http://onlinelibrary.wiley.com/book/10.1002/9781118911075</v>
      </c>
    </row>
    <row r="104" spans="1:12" ht="15" customHeight="1" x14ac:dyDescent="0.25">
      <c r="A104" s="15" t="str">
        <f>IFERROR(RANK(B104,$B$2:$B$813,1)+COUNTIF($B$1:B103,B104),"")</f>
        <v/>
      </c>
      <c r="B104" s="15" t="str">
        <f>IFERROR(SEARCH(query, C104, 1),"")</f>
        <v/>
      </c>
      <c r="C104" s="15" t="s">
        <v>101</v>
      </c>
      <c r="D104" s="13">
        <v>2007</v>
      </c>
      <c r="E104" s="15" t="s">
        <v>102</v>
      </c>
      <c r="F104" s="12" t="str">
        <f>HYPERLINK(E104,C104)</f>
        <v>Bacterial Fish Pathogens</v>
      </c>
      <c r="G104" s="12" t="str">
        <f>IFERROR(HYPERLINK(E104), "Not yet available")</f>
        <v>http://link.springer.com/openurl?genre=book&amp;isbn=978-1-4020-6068-7</v>
      </c>
      <c r="H104" s="50" t="str">
        <f>IFERROR(HYPERLINK(L104, "Off-campus access"), "Not yet available")</f>
        <v>Off-campus access</v>
      </c>
      <c r="I104" s="8" t="s">
        <v>18</v>
      </c>
      <c r="J104" s="10" t="s">
        <v>18</v>
      </c>
      <c r="K104" s="13">
        <v>11</v>
      </c>
      <c r="L104" s="5" t="str">
        <f>("https://subzero.lib.uoguelph.ca/login?url="&amp;E104)</f>
        <v>https://subzero.lib.uoguelph.ca/login?url=http://link.springer.com/openurl?genre=book&amp;isbn=978-1-4020-6068-7</v>
      </c>
    </row>
    <row r="105" spans="1:12" ht="15" customHeight="1" x14ac:dyDescent="0.25">
      <c r="A105" s="15" t="str">
        <f>IFERROR(RANK(B105,$B$2:$B$813,1)+COUNTIF($B$1:B104,B105),"")</f>
        <v/>
      </c>
      <c r="B105" s="15" t="str">
        <f>IFERROR(SEARCH(query, C105, 1),"")</f>
        <v/>
      </c>
      <c r="C105" s="10" t="s">
        <v>1185</v>
      </c>
      <c r="D105" s="17">
        <v>2011</v>
      </c>
      <c r="E105" s="11" t="s">
        <v>1166</v>
      </c>
      <c r="F105" s="12" t="str">
        <f>HYPERLINK(E105,C105)</f>
        <v>Beyond Horse Massage: A Breakthrough Interactive Method For Alleviating Soreness, Strain And Tension</v>
      </c>
      <c r="G105" s="12" t="str">
        <f>IFERROR(HYPERLINK(E105), "Not yet available")</f>
        <v>http://search.ebscohost.com/login.aspx?direct=true&amp;scope=site&amp;db=nlebk&amp;db=nlabk&amp;AN=694567</v>
      </c>
      <c r="H105" s="50" t="str">
        <f>IFERROR(HYPERLINK(L105, "Off-campus access"), "Not yet available")</f>
        <v>Off-campus access</v>
      </c>
      <c r="I105" s="8" t="s">
        <v>1184</v>
      </c>
      <c r="J105" s="10" t="s">
        <v>1178</v>
      </c>
      <c r="K105" s="13"/>
      <c r="L105" s="5" t="str">
        <f>("https://subzero.lib.uoguelph.ca/login?url="&amp;E105)</f>
        <v>https://subzero.lib.uoguelph.ca/login?url=http://search.ebscohost.com/login.aspx?direct=true&amp;scope=site&amp;db=nlebk&amp;db=nlabk&amp;AN=694567</v>
      </c>
    </row>
    <row r="106" spans="1:12" ht="15" customHeight="1" x14ac:dyDescent="0.25">
      <c r="A106" s="15" t="str">
        <f>IFERROR(RANK(B106,$B$2:$B$813,1)+COUNTIF($B$1:B105,B106),"")</f>
        <v/>
      </c>
      <c r="B106" s="15" t="str">
        <f>IFERROR(SEARCH(query, C106, 1),"")</f>
        <v/>
      </c>
      <c r="C106" s="10" t="s">
        <v>1939</v>
      </c>
      <c r="D106" s="17">
        <v>2012</v>
      </c>
      <c r="E106" s="11" t="s">
        <v>1167</v>
      </c>
      <c r="F106" s="12" t="str">
        <f>HYPERLINK(E106,C106)</f>
        <v>Beyond The Hay Days: Refreshingly Simple Horse Nutrition</v>
      </c>
      <c r="G106" s="12" t="str">
        <f>IFERROR(HYPERLINK(E106), "Not yet available")</f>
        <v>http://search.ebscohost.com/login.aspx?direct=true&amp;scope=site&amp;db=nlebk&amp;db=nlabk&amp;AN=440921</v>
      </c>
      <c r="H106" s="50" t="str">
        <f>IFERROR(HYPERLINK(L106, "Off-campus access"), "Not yet available")</f>
        <v>Off-campus access</v>
      </c>
      <c r="I106" s="8" t="s">
        <v>1184</v>
      </c>
      <c r="J106" s="10" t="s">
        <v>1179</v>
      </c>
      <c r="K106" s="13"/>
      <c r="L106" s="5" t="str">
        <f>("https://subzero.lib.uoguelph.ca/login?url="&amp;E106)</f>
        <v>https://subzero.lib.uoguelph.ca/login?url=http://search.ebscohost.com/login.aspx?direct=true&amp;scope=site&amp;db=nlebk&amp;db=nlabk&amp;AN=440921</v>
      </c>
    </row>
    <row r="107" spans="1:12" ht="15" customHeight="1" x14ac:dyDescent="0.25">
      <c r="A107" s="15" t="str">
        <f>IFERROR(RANK(B107,$B$2:$B$813,1)+COUNTIF($B$1:B106,B107),"")</f>
        <v/>
      </c>
      <c r="B107" s="15" t="str">
        <f>IFERROR(SEARCH(query, C107, 1),"")</f>
        <v/>
      </c>
      <c r="C107" s="8" t="s">
        <v>803</v>
      </c>
      <c r="D107" s="17">
        <v>2007</v>
      </c>
      <c r="E107" s="9" t="s">
        <v>954</v>
      </c>
      <c r="F107" s="12" t="str">
        <f>HYPERLINK(E107,C107)</f>
        <v>Bioactive Egg Compounds</v>
      </c>
      <c r="G107" s="12" t="str">
        <f>IFERROR(HYPERLINK(E107), "Not yet available")</f>
        <v>http://site.ebrary.com/lib/oculguelph/Doc?id=10187458</v>
      </c>
      <c r="H107" s="50" t="str">
        <f>IFERROR(HYPERLINK(L107, "Off-campus access"), "Not yet available")</f>
        <v>Off-campus access</v>
      </c>
      <c r="I107" s="8" t="s">
        <v>1134</v>
      </c>
      <c r="J107" s="9" t="s">
        <v>18</v>
      </c>
      <c r="K107" s="17">
        <v>0</v>
      </c>
      <c r="L107" s="5" t="str">
        <f>("https://subzero.lib.uoguelph.ca/login?url="&amp;E107)</f>
        <v>https://subzero.lib.uoguelph.ca/login?url=http://site.ebrary.com/lib/oculguelph/Doc?id=10187458</v>
      </c>
    </row>
    <row r="108" spans="1:12" ht="15" customHeight="1" x14ac:dyDescent="0.25">
      <c r="A108" s="15" t="str">
        <f>IFERROR(RANK(B108,$B$2:$B$813,1)+COUNTIF($B$1:B107,B108),"")</f>
        <v/>
      </c>
      <c r="B108" s="15" t="str">
        <f>IFERROR(SEARCH(query, C108, 1),"")</f>
        <v/>
      </c>
      <c r="C108" s="15" t="s">
        <v>103</v>
      </c>
      <c r="D108" s="13">
        <v>2014</v>
      </c>
      <c r="E108" s="15" t="s">
        <v>104</v>
      </c>
      <c r="F108" s="12" t="str">
        <f>HYPERLINK(E108,C108)</f>
        <v>Biocommunication of Animals</v>
      </c>
      <c r="G108" s="12" t="str">
        <f>IFERROR(HYPERLINK(E108), "Not yet available")</f>
        <v>http://link.springer.com/openurl?genre=book&amp;isbn=978-94-007-7413-1</v>
      </c>
      <c r="H108" s="50" t="str">
        <f>IFERROR(HYPERLINK(L108, "Off-campus access"), "Not yet available")</f>
        <v>Off-campus access</v>
      </c>
      <c r="I108" s="8" t="s">
        <v>18</v>
      </c>
      <c r="J108" s="10" t="s">
        <v>18</v>
      </c>
      <c r="K108" s="13">
        <v>69</v>
      </c>
      <c r="L108" s="5" t="str">
        <f>("https://subzero.lib.uoguelph.ca/login?url="&amp;E108)</f>
        <v>https://subzero.lib.uoguelph.ca/login?url=http://link.springer.com/openurl?genre=book&amp;isbn=978-94-007-7413-1</v>
      </c>
    </row>
    <row r="109" spans="1:12" ht="15" customHeight="1" x14ac:dyDescent="0.25">
      <c r="A109" s="15" t="str">
        <f>IFERROR(RANK(B109,$B$2:$B$813,1)+COUNTIF($B$1:B108,B109),"")</f>
        <v/>
      </c>
      <c r="B109" s="15" t="str">
        <f>IFERROR(SEARCH(query, C109, 1),"")</f>
        <v/>
      </c>
      <c r="C109" s="15" t="s">
        <v>105</v>
      </c>
      <c r="D109" s="13">
        <v>2011</v>
      </c>
      <c r="E109" s="15" t="s">
        <v>106</v>
      </c>
      <c r="F109" s="12" t="str">
        <f>HYPERLINK(E109,C109)</f>
        <v>Biofilms and Veterinary Medicine</v>
      </c>
      <c r="G109" s="12" t="str">
        <f>IFERROR(HYPERLINK(E109), "Not yet available")</f>
        <v>http://link.springer.com/openurl?genre=book&amp;isbn=978-3-642-21288-8</v>
      </c>
      <c r="H109" s="50" t="str">
        <f>IFERROR(HYPERLINK(L109, "Off-campus access"), "Not yet available")</f>
        <v>Off-campus access</v>
      </c>
      <c r="I109" s="8" t="s">
        <v>18</v>
      </c>
      <c r="J109" s="10" t="s">
        <v>18</v>
      </c>
      <c r="K109" s="13">
        <v>20</v>
      </c>
      <c r="L109" s="5" t="str">
        <f>("https://subzero.lib.uoguelph.ca/login?url="&amp;E109)</f>
        <v>https://subzero.lib.uoguelph.ca/login?url=http://link.springer.com/openurl?genre=book&amp;isbn=978-3-642-21288-8</v>
      </c>
    </row>
    <row r="110" spans="1:12" ht="15" customHeight="1" x14ac:dyDescent="0.25">
      <c r="A110" s="15" t="str">
        <f>IFERROR(RANK(B110,$B$2:$B$813,1)+COUNTIF($B$1:B109,B110),"")</f>
        <v/>
      </c>
      <c r="B110" s="15" t="str">
        <f>IFERROR(SEARCH(query, C110, 1),"")</f>
        <v/>
      </c>
      <c r="C110" s="15" t="s">
        <v>1803</v>
      </c>
      <c r="D110" s="13">
        <v>2014</v>
      </c>
      <c r="E110" s="15" t="s">
        <v>107</v>
      </c>
      <c r="F110" s="12" t="str">
        <f>HYPERLINK(E110,C110)</f>
        <v>Biology and Diseases of the Ferret, Third Edition</v>
      </c>
      <c r="G110" s="12" t="str">
        <f>IFERROR(HYPERLINK(E110), "Not yet available")</f>
        <v>http://onlinelibrary.wiley.com/book/10.1002/9781118782699</v>
      </c>
      <c r="H110" s="50" t="str">
        <f>IFERROR(HYPERLINK(L110, "Off-campus access"), "Not yet available")</f>
        <v>Off-campus access</v>
      </c>
      <c r="I110" s="8" t="s">
        <v>8</v>
      </c>
      <c r="J110" s="10" t="s">
        <v>8</v>
      </c>
      <c r="K110" s="13">
        <v>5</v>
      </c>
      <c r="L110" s="5" t="str">
        <f>("https://subzero.lib.uoguelph.ca/login?url="&amp;E110)</f>
        <v>https://subzero.lib.uoguelph.ca/login?url=http://onlinelibrary.wiley.com/book/10.1002/9781118782699</v>
      </c>
    </row>
    <row r="111" spans="1:12" ht="15" customHeight="1" x14ac:dyDescent="0.25">
      <c r="A111" s="15" t="str">
        <f>IFERROR(RANK(B111,$B$2:$B$813,1)+COUNTIF($B$1:B110,B111),"")</f>
        <v/>
      </c>
      <c r="B111" s="15" t="str">
        <f>IFERROR(SEARCH(query, C111, 1),"")</f>
        <v/>
      </c>
      <c r="C111" s="8" t="s">
        <v>804</v>
      </c>
      <c r="D111" s="17">
        <v>2006</v>
      </c>
      <c r="E111" s="9" t="s">
        <v>955</v>
      </c>
      <c r="F111" s="12" t="str">
        <f>HYPERLINK(E111,C111)</f>
        <v>Biology of Animal Infections : Bluetongue</v>
      </c>
      <c r="G111" s="12" t="str">
        <f>IFERROR(HYPERLINK(E111), "Not yet available")</f>
        <v>http://site.ebrary.com/lib/oculguelph/Doc?id=10254669</v>
      </c>
      <c r="H111" s="50" t="str">
        <f>IFERROR(HYPERLINK(L111, "Off-campus access"), "Not yet available")</f>
        <v>Off-campus access</v>
      </c>
      <c r="I111" s="8" t="s">
        <v>1134</v>
      </c>
      <c r="J111" s="9" t="s">
        <v>28</v>
      </c>
      <c r="K111" s="17">
        <v>0</v>
      </c>
      <c r="L111" s="5" t="str">
        <f>("https://subzero.lib.uoguelph.ca/login?url="&amp;E111)</f>
        <v>https://subzero.lib.uoguelph.ca/login?url=http://site.ebrary.com/lib/oculguelph/Doc?id=10254669</v>
      </c>
    </row>
    <row r="112" spans="1:12" ht="15" customHeight="1" x14ac:dyDescent="0.25">
      <c r="A112" s="15" t="str">
        <f>IFERROR(RANK(B112,$B$2:$B$813,1)+COUNTIF($B$1:B111,B112),"")</f>
        <v/>
      </c>
      <c r="B112" s="15" t="str">
        <f>IFERROR(SEARCH(query, C112, 1),"")</f>
        <v/>
      </c>
      <c r="C112" s="15" t="s">
        <v>2040</v>
      </c>
      <c r="D112" s="13">
        <v>2009</v>
      </c>
      <c r="E112" s="15" t="s">
        <v>1685</v>
      </c>
      <c r="F112" s="12" t="str">
        <f>HYPERLINK(E112,C112)</f>
        <v>Biology of Breeding Poultry</v>
      </c>
      <c r="G112" s="12" t="str">
        <f>IFERROR(HYPERLINK(E112), "Not yet available")</f>
        <v>http://dx.doi.org/10.1079/9781845933753.0000</v>
      </c>
      <c r="H112" s="50" t="str">
        <f>IFERROR(HYPERLINK(L112, "Off-campus access"), "Not yet available")</f>
        <v>Off-campus access</v>
      </c>
      <c r="I112" s="8" t="s">
        <v>1135</v>
      </c>
      <c r="J112" s="10" t="s">
        <v>1135</v>
      </c>
      <c r="K112" s="13"/>
      <c r="L112" s="5" t="str">
        <f>("https://subzero.lib.uoguelph.ca/login?url="&amp;E112)</f>
        <v>https://subzero.lib.uoguelph.ca/login?url=http://dx.doi.org/10.1079/9781845933753.0000</v>
      </c>
    </row>
    <row r="113" spans="1:12" ht="15" customHeight="1" x14ac:dyDescent="0.25">
      <c r="A113" s="15" t="str">
        <f>IFERROR(RANK(B113,$B$2:$B$813,1)+COUNTIF($B$1:B112,B113),"")</f>
        <v/>
      </c>
      <c r="B113" s="15" t="str">
        <f>IFERROR(SEARCH(query, C113, 1),"")</f>
        <v/>
      </c>
      <c r="C113" s="15" t="s">
        <v>108</v>
      </c>
      <c r="D113" s="13">
        <v>2008</v>
      </c>
      <c r="E113" s="15" t="s">
        <v>109</v>
      </c>
      <c r="F113" s="12" t="str">
        <f>HYPERLINK(E113,C113)</f>
        <v>Biology, Medicine, and Surgery of Elephants</v>
      </c>
      <c r="G113" s="12" t="str">
        <f>IFERROR(HYPERLINK(E113), "Not yet available")</f>
        <v>http://onlinelibrary.wiley.com/book/10.1002/9780470344484</v>
      </c>
      <c r="H113" s="50" t="str">
        <f>IFERROR(HYPERLINK(L113, "Off-campus access"), "Not yet available")</f>
        <v>Off-campus access</v>
      </c>
      <c r="I113" s="8" t="s">
        <v>8</v>
      </c>
      <c r="J113" s="10" t="s">
        <v>8</v>
      </c>
      <c r="K113" s="13">
        <v>177</v>
      </c>
      <c r="L113" s="5" t="str">
        <f>("https://subzero.lib.uoguelph.ca/login?url="&amp;E113)</f>
        <v>https://subzero.lib.uoguelph.ca/login?url=http://onlinelibrary.wiley.com/book/10.1002/9780470344484</v>
      </c>
    </row>
    <row r="114" spans="1:12" ht="15" customHeight="1" x14ac:dyDescent="0.25">
      <c r="A114" s="15" t="str">
        <f>IFERROR(RANK(B114,$B$2:$B$813,1)+COUNTIF($B$1:B113,B114),"")</f>
        <v/>
      </c>
      <c r="B114" s="15" t="str">
        <f>IFERROR(SEARCH(query, C114, 1),"")</f>
        <v/>
      </c>
      <c r="C114" s="15" t="s">
        <v>110</v>
      </c>
      <c r="D114" s="13">
        <v>2008</v>
      </c>
      <c r="E114" s="15" t="s">
        <v>111</v>
      </c>
      <c r="F114" s="12" t="str">
        <f>HYPERLINK(E114,C114)</f>
        <v>Biology, Medicine, and Surgery of South American Wild Animals</v>
      </c>
      <c r="G114" s="12" t="str">
        <f>IFERROR(HYPERLINK(E114), "Not yet available")</f>
        <v>http://onlinelibrary.wiley.com/book/10.1002/9780470376980</v>
      </c>
      <c r="H114" s="50" t="str">
        <f>IFERROR(HYPERLINK(L114, "Off-campus access"), "Not yet available")</f>
        <v>Off-campus access</v>
      </c>
      <c r="I114" s="8" t="s">
        <v>8</v>
      </c>
      <c r="J114" s="10" t="s">
        <v>8</v>
      </c>
      <c r="K114" s="13">
        <v>1</v>
      </c>
      <c r="L114" s="5" t="str">
        <f>("https://subzero.lib.uoguelph.ca/login?url="&amp;E114)</f>
        <v>https://subzero.lib.uoguelph.ca/login?url=http://onlinelibrary.wiley.com/book/10.1002/9780470376980</v>
      </c>
    </row>
    <row r="115" spans="1:12" ht="15" customHeight="1" x14ac:dyDescent="0.25">
      <c r="A115" s="15" t="str">
        <f>IFERROR(RANK(B115,$B$2:$B$813,1)+COUNTIF($B$1:B114,B115),"")</f>
        <v/>
      </c>
      <c r="B115" s="15" t="str">
        <f>IFERROR(SEARCH(query, C115, 1),"")</f>
        <v/>
      </c>
      <c r="C115" s="15" t="s">
        <v>112</v>
      </c>
      <c r="D115" s="13">
        <v>2014</v>
      </c>
      <c r="E115" s="15" t="s">
        <v>113</v>
      </c>
      <c r="F115" s="12" t="str">
        <f>HYPERLINK(E115,C115)</f>
        <v>Biomechanics and Physical Training of the Horse</v>
      </c>
      <c r="G115" s="12" t="str">
        <f>IFERROR(HYPERLINK(E115), "Not yet available")</f>
        <v>http://www.crcnetbase.com/isbn/978-1-84076-192-4</v>
      </c>
      <c r="H115" s="50" t="str">
        <f>IFERROR(HYPERLINK(L115, "Off-campus access"), "Not yet available")</f>
        <v>Off-campus access</v>
      </c>
      <c r="I115" s="8" t="s">
        <v>72</v>
      </c>
      <c r="J115" s="10" t="s">
        <v>72</v>
      </c>
      <c r="K115" s="13">
        <v>0</v>
      </c>
      <c r="L115" s="5" t="str">
        <f>("https://subzero.lib.uoguelph.ca/login?url="&amp;E115)</f>
        <v>https://subzero.lib.uoguelph.ca/login?url=http://www.crcnetbase.com/isbn/978-1-84076-192-4</v>
      </c>
    </row>
    <row r="116" spans="1:12" ht="15" customHeight="1" x14ac:dyDescent="0.25">
      <c r="A116" s="15" t="str">
        <f>IFERROR(RANK(B116,$B$2:$B$813,1)+COUNTIF($B$1:B115,B116),"")</f>
        <v/>
      </c>
      <c r="B116" s="15" t="str">
        <f>IFERROR(SEARCH(query, C116, 1),"")</f>
        <v/>
      </c>
      <c r="C116" s="8" t="s">
        <v>805</v>
      </c>
      <c r="D116" s="17">
        <v>2004</v>
      </c>
      <c r="E116" s="9" t="s">
        <v>956</v>
      </c>
      <c r="F116" s="12" t="str">
        <f>HYPERLINK(E116,C116)</f>
        <v>Biostatistics for Animal Science</v>
      </c>
      <c r="G116" s="12" t="str">
        <f>IFERROR(HYPERLINK(E116), "Not yet available")</f>
        <v>http://site.ebrary.com/lib/oculguelph/Doc?id=10070218</v>
      </c>
      <c r="H116" s="50" t="str">
        <f>IFERROR(HYPERLINK(L116, "Off-campus access"), "Not yet available")</f>
        <v>Off-campus access</v>
      </c>
      <c r="I116" s="8" t="s">
        <v>1134</v>
      </c>
      <c r="J116" s="9" t="s">
        <v>1135</v>
      </c>
      <c r="K116" s="17">
        <v>0</v>
      </c>
      <c r="L116" s="5" t="str">
        <f>("https://subzero.lib.uoguelph.ca/login?url="&amp;E116)</f>
        <v>https://subzero.lib.uoguelph.ca/login?url=http://site.ebrary.com/lib/oculguelph/Doc?id=10070218</v>
      </c>
    </row>
    <row r="117" spans="1:12" ht="15" customHeight="1" x14ac:dyDescent="0.25">
      <c r="A117" s="15" t="str">
        <f>IFERROR(RANK(B117,$B$2:$B$813,1)+COUNTIF($B$1:B116,B117),"")</f>
        <v/>
      </c>
      <c r="B117" s="15" t="str">
        <f>IFERROR(SEARCH(query, C117, 1),"")</f>
        <v/>
      </c>
      <c r="C117" s="15" t="s">
        <v>114</v>
      </c>
      <c r="D117" s="13">
        <v>2007</v>
      </c>
      <c r="E117" s="15" t="s">
        <v>115</v>
      </c>
      <c r="F117" s="12" t="str">
        <f>HYPERLINK(E117,C117)</f>
        <v>Birds of Prey: Health &amp; Disease, Third Edition</v>
      </c>
      <c r="G117" s="12" t="str">
        <f>IFERROR(HYPERLINK(E117), "Not yet available")</f>
        <v>http://onlinelibrary.wiley.com/book/10.1002/9780470752319</v>
      </c>
      <c r="H117" s="50" t="str">
        <f>IFERROR(HYPERLINK(L117, "Off-campus access"), "Not yet available")</f>
        <v>Off-campus access</v>
      </c>
      <c r="I117" s="8" t="s">
        <v>8</v>
      </c>
      <c r="J117" s="10" t="s">
        <v>8</v>
      </c>
      <c r="K117" s="13">
        <v>4</v>
      </c>
      <c r="L117" s="5" t="str">
        <f>("https://subzero.lib.uoguelph.ca/login?url="&amp;E117)</f>
        <v>https://subzero.lib.uoguelph.ca/login?url=http://onlinelibrary.wiley.com/book/10.1002/9780470752319</v>
      </c>
    </row>
    <row r="118" spans="1:12" ht="15" customHeight="1" x14ac:dyDescent="0.25">
      <c r="A118" s="15" t="str">
        <f>IFERROR(RANK(B118,$B$2:$B$813,1)+COUNTIF($B$1:B117,B118),"")</f>
        <v/>
      </c>
      <c r="B118" s="15" t="str">
        <f>IFERROR(SEARCH(query, C118, 1),"")</f>
        <v/>
      </c>
      <c r="C118" s="8" t="s">
        <v>1808</v>
      </c>
      <c r="D118" s="17">
        <v>2013</v>
      </c>
      <c r="E118" s="9" t="s">
        <v>960</v>
      </c>
      <c r="F118" s="12" t="str">
        <f>HYPERLINK(E118,C118)</f>
        <v>Blackwell's Five-Minute Veterinary Consult Clinical Companion: Canine and Feline Behavior, First Edition</v>
      </c>
      <c r="G118" s="12" t="str">
        <f>IFERROR(HYPERLINK(E118), "Not yet available")</f>
        <v>http://site.ebrary.com/lib/oculguelph/Doc?id=10780721</v>
      </c>
      <c r="H118" s="50" t="str">
        <f>IFERROR(HYPERLINK(L118, "Off-campus access"), "Not yet available")</f>
        <v>Off-campus access</v>
      </c>
      <c r="I118" s="8" t="s">
        <v>1134</v>
      </c>
      <c r="J118" s="9" t="s">
        <v>8</v>
      </c>
      <c r="K118" s="17">
        <v>0</v>
      </c>
      <c r="L118" s="5" t="str">
        <f>("https://subzero.lib.uoguelph.ca/login?url="&amp;E118)</f>
        <v>https://subzero.lib.uoguelph.ca/login?url=http://site.ebrary.com/lib/oculguelph/Doc?id=10780721</v>
      </c>
    </row>
    <row r="119" spans="1:12" ht="15" customHeight="1" x14ac:dyDescent="0.25">
      <c r="A119" s="15" t="str">
        <f>IFERROR(RANK(B119,$B$2:$B$813,1)+COUNTIF($B$1:B118,B119),"")</f>
        <v/>
      </c>
      <c r="B119" s="15" t="str">
        <f>IFERROR(SEARCH(query, C119, 1),"")</f>
        <v/>
      </c>
      <c r="C119" s="8" t="s">
        <v>1807</v>
      </c>
      <c r="D119" s="17">
        <v>2011</v>
      </c>
      <c r="E119" s="9" t="s">
        <v>958</v>
      </c>
      <c r="F119" s="12" t="str">
        <f>HYPERLINK(E119,C119)</f>
        <v>Blackwell's Five-Minute Veterinary Consult Clinical Companion: Canine and Feline Infectious Diseases and Parasitology, Second Edition</v>
      </c>
      <c r="G119" s="12" t="str">
        <f>IFERROR(HYPERLINK(E119), "Not yet available")</f>
        <v>http://site.ebrary.com/lib/oculguelph/Doc?id=10560528</v>
      </c>
      <c r="H119" s="50" t="str">
        <f>IFERROR(HYPERLINK(L119, "Off-campus access"), "Not yet available")</f>
        <v>Off-campus access</v>
      </c>
      <c r="I119" s="8" t="s">
        <v>1134</v>
      </c>
      <c r="J119" s="9" t="s">
        <v>8</v>
      </c>
      <c r="K119" s="17">
        <v>20</v>
      </c>
      <c r="L119" s="5" t="str">
        <f>("https://subzero.lib.uoguelph.ca/login?url="&amp;E119)</f>
        <v>https://subzero.lib.uoguelph.ca/login?url=http://site.ebrary.com/lib/oculguelph/Doc?id=10560528</v>
      </c>
    </row>
    <row r="120" spans="1:12" ht="15" customHeight="1" x14ac:dyDescent="0.25">
      <c r="A120" s="15" t="str">
        <f>IFERROR(RANK(B120,$B$2:$B$813,1)+COUNTIF($B$1:B119,B120),"")</f>
        <v/>
      </c>
      <c r="B120" s="15" t="str">
        <f>IFERROR(SEARCH(query, C120, 1),"")</f>
        <v/>
      </c>
      <c r="C120" s="8" t="s">
        <v>1809</v>
      </c>
      <c r="D120" s="17">
        <v>2011</v>
      </c>
      <c r="E120" s="9" t="s">
        <v>961</v>
      </c>
      <c r="F120" s="12" t="str">
        <f>HYPERLINK(E120,C120)</f>
        <v>Blackwell's Five-Minute Veterinary Consult Clinical Companion: Equine Theriogenology, First Edition</v>
      </c>
      <c r="G120" s="12" t="str">
        <f>IFERROR(HYPERLINK(E120), "Not yet available")</f>
        <v>http://site.ebrary.com/lib/oculguelph/Doc?id=10483288</v>
      </c>
      <c r="H120" s="50" t="str">
        <f>IFERROR(HYPERLINK(L120, "Off-campus access"), "Not yet available")</f>
        <v>Off-campus access</v>
      </c>
      <c r="I120" s="8" t="s">
        <v>1134</v>
      </c>
      <c r="J120" s="9" t="s">
        <v>8</v>
      </c>
      <c r="K120" s="17">
        <v>0</v>
      </c>
      <c r="L120" s="5" t="str">
        <f>("https://subzero.lib.uoguelph.ca/login?url="&amp;E120)</f>
        <v>https://subzero.lib.uoguelph.ca/login?url=http://site.ebrary.com/lib/oculguelph/Doc?id=10483288</v>
      </c>
    </row>
    <row r="121" spans="1:12" ht="15" customHeight="1" x14ac:dyDescent="0.25">
      <c r="A121" s="15" t="str">
        <f>IFERROR(RANK(B121,$B$2:$B$813,1)+COUNTIF($B$1:B120,B121),"")</f>
        <v/>
      </c>
      <c r="B121" s="15" t="str">
        <f>IFERROR(SEARCH(query, C121, 1),"")</f>
        <v/>
      </c>
      <c r="C121" s="8" t="s">
        <v>1811</v>
      </c>
      <c r="D121" s="17">
        <v>2012</v>
      </c>
      <c r="E121" s="9" t="s">
        <v>964</v>
      </c>
      <c r="F121" s="12" t="str">
        <f>HYPERLINK(E121,C121)</f>
        <v>Blackwell's Five-Minute Veterinary Consult Clinical Companion: Small Animal Dentistry, Second Edition</v>
      </c>
      <c r="G121" s="12" t="str">
        <f>IFERROR(HYPERLINK(E121), "Not yet available")</f>
        <v>http://site.ebrary.com/lib/oculguelph/Doc?id=10602080</v>
      </c>
      <c r="H121" s="50" t="str">
        <f>IFERROR(HYPERLINK(L121, "Off-campus access"), "Not yet available")</f>
        <v>Off-campus access</v>
      </c>
      <c r="I121" s="8" t="s">
        <v>1134</v>
      </c>
      <c r="J121" s="9" t="s">
        <v>8</v>
      </c>
      <c r="K121" s="17">
        <v>0</v>
      </c>
      <c r="L121" s="5" t="str">
        <f>("https://subzero.lib.uoguelph.ca/login?url="&amp;E121)</f>
        <v>https://subzero.lib.uoguelph.ca/login?url=http://site.ebrary.com/lib/oculguelph/Doc?id=10602080</v>
      </c>
    </row>
    <row r="122" spans="1:12" ht="15" customHeight="1" x14ac:dyDescent="0.25">
      <c r="A122" s="15" t="str">
        <f>IFERROR(RANK(B122,$B$2:$B$813,1)+COUNTIF($B$1:B121,B122),"")</f>
        <v/>
      </c>
      <c r="B122" s="15" t="str">
        <f>IFERROR(SEARCH(query, C122, 1),"")</f>
        <v/>
      </c>
      <c r="C122" s="8" t="s">
        <v>1806</v>
      </c>
      <c r="D122" s="17">
        <v>2011</v>
      </c>
      <c r="E122" s="9" t="s">
        <v>962</v>
      </c>
      <c r="F122" s="12" t="str">
        <f>HYPERLINK(E122,C122)</f>
        <v>Blackwell's Five-Minute Veterinary Consult Clinical Companion: Small Animal Dermatology, Second Edition</v>
      </c>
      <c r="G122" s="12" t="str">
        <f>IFERROR(HYPERLINK(E122), "Not yet available")</f>
        <v>http://site.ebrary.com/lib/oculguelph/Doc?id=10483270</v>
      </c>
      <c r="H122" s="50" t="str">
        <f>IFERROR(HYPERLINK(L122, "Off-campus access"), "Not yet available")</f>
        <v>Off-campus access</v>
      </c>
      <c r="I122" s="8" t="s">
        <v>1134</v>
      </c>
      <c r="J122" s="9" t="s">
        <v>8</v>
      </c>
      <c r="K122" s="17">
        <v>13</v>
      </c>
      <c r="L122" s="5" t="str">
        <f>("https://subzero.lib.uoguelph.ca/login?url="&amp;E122)</f>
        <v>https://subzero.lib.uoguelph.ca/login?url=http://site.ebrary.com/lib/oculguelph/Doc?id=10483270</v>
      </c>
    </row>
    <row r="123" spans="1:12" ht="15" customHeight="1" x14ac:dyDescent="0.25">
      <c r="A123" s="15" t="str">
        <f>IFERROR(RANK(B123,$B$2:$B$813,1)+COUNTIF($B$1:B122,B123),"")</f>
        <v/>
      </c>
      <c r="B123" s="15" t="str">
        <f>IFERROR(SEARCH(query, C123, 1),"")</f>
        <v/>
      </c>
      <c r="C123" s="8" t="s">
        <v>1810</v>
      </c>
      <c r="D123" s="17">
        <v>2001</v>
      </c>
      <c r="E123" s="9" t="s">
        <v>963</v>
      </c>
      <c r="F123" s="12" t="str">
        <f>HYPERLINK(E123,C123)</f>
        <v>Blackwell's Five-Minute Veterinary Consult Clinical Companion: Small Animal Toxicology, First Edition</v>
      </c>
      <c r="G123" s="12" t="str">
        <f>IFERROR(HYPERLINK(E123), "Not yet available")</f>
        <v>http://site.ebrary.com/lib/oculguelph/Doc?id=10483305</v>
      </c>
      <c r="H123" s="50" t="str">
        <f>IFERROR(HYPERLINK(L123, "Off-campus access"), "Not yet available")</f>
        <v>Off-campus access</v>
      </c>
      <c r="I123" s="8" t="s">
        <v>1134</v>
      </c>
      <c r="J123" s="9" t="s">
        <v>8</v>
      </c>
      <c r="K123" s="17">
        <v>34</v>
      </c>
      <c r="L123" s="5" t="str">
        <f>("https://subzero.lib.uoguelph.ca/login?url="&amp;E123)</f>
        <v>https://subzero.lib.uoguelph.ca/login?url=http://site.ebrary.com/lib/oculguelph/Doc?id=10483305</v>
      </c>
    </row>
    <row r="124" spans="1:12" ht="15" customHeight="1" x14ac:dyDescent="0.25">
      <c r="A124" s="15" t="str">
        <f>IFERROR(RANK(B124,$B$2:$B$813,1)+COUNTIF($B$1:B123,B124),"")</f>
        <v/>
      </c>
      <c r="B124" s="15" t="str">
        <f>IFERROR(SEARCH(query, C124, 1),"")</f>
        <v/>
      </c>
      <c r="C124" s="8" t="s">
        <v>1868</v>
      </c>
      <c r="D124" s="17">
        <v>2016</v>
      </c>
      <c r="E124" s="9" t="s">
        <v>1869</v>
      </c>
      <c r="F124" s="12" t="str">
        <f>HYPERLINK(E124,C124)</f>
        <v>Blackwell's Five-Minute Veterinary Consult Clinical Companion: Small Animal Toxicology, Second Edition</v>
      </c>
      <c r="G124" s="12" t="str">
        <f>IFERROR(HYPERLINK(E124), "Not yet available")</f>
        <v>https://ebookcentral.proquest.com/lib/uoguelph/detail.action?docID=4432247</v>
      </c>
      <c r="H124" s="50" t="str">
        <f>IFERROR(HYPERLINK(L124, "Off-campus access"), "Not yet available")</f>
        <v>Off-campus access</v>
      </c>
      <c r="I124" s="8" t="s">
        <v>1134</v>
      </c>
      <c r="J124" s="9" t="s">
        <v>8</v>
      </c>
      <c r="K124" s="17"/>
      <c r="L124" s="5" t="str">
        <f>("https://subzero.lib.uoguelph.ca/login?url="&amp;E124)</f>
        <v>https://subzero.lib.uoguelph.ca/login?url=https://ebookcentral.proquest.com/lib/uoguelph/detail.action?docID=4432247</v>
      </c>
    </row>
    <row r="125" spans="1:12" ht="15" customHeight="1" x14ac:dyDescent="0.25">
      <c r="A125" s="15" t="str">
        <f>IFERROR(RANK(B125,$B$2:$B$813,1)+COUNTIF($B$1:B124,B125),"")</f>
        <v/>
      </c>
      <c r="B125" s="15" t="str">
        <f>IFERROR(SEARCH(query, C125, 1),"")</f>
        <v/>
      </c>
      <c r="C125" s="8" t="s">
        <v>1804</v>
      </c>
      <c r="D125" s="17">
        <v>2011</v>
      </c>
      <c r="E125" s="9" t="s">
        <v>957</v>
      </c>
      <c r="F125" s="12" t="str">
        <f>HYPERLINK(E125,C125)</f>
        <v>Blackwell's Five-Minute Veterinary Consult: Canine and Feline, Fifth Edition</v>
      </c>
      <c r="G125" s="12" t="str">
        <f>IFERROR(HYPERLINK(E125), "Not yet available")</f>
        <v>http://site.ebrary.com/lib/oculguelph/Doc?id=10560620</v>
      </c>
      <c r="H125" s="50" t="str">
        <f>IFERROR(HYPERLINK(L125, "Off-campus access"), "Not yet available")</f>
        <v>Off-campus access</v>
      </c>
      <c r="I125" s="8" t="s">
        <v>1134</v>
      </c>
      <c r="J125" s="9" t="s">
        <v>8</v>
      </c>
      <c r="K125" s="17">
        <v>613</v>
      </c>
      <c r="L125" s="5" t="str">
        <f>("https://subzero.lib.uoguelph.ca/login?url="&amp;E125)</f>
        <v>https://subzero.lib.uoguelph.ca/login?url=http://site.ebrary.com/lib/oculguelph/Doc?id=10560620</v>
      </c>
    </row>
    <row r="126" spans="1:12" ht="15" customHeight="1" x14ac:dyDescent="0.25">
      <c r="A126" s="15" t="str">
        <f>IFERROR(RANK(B126,$B$2:$B$813,1)+COUNTIF($B$1:B125,B126),"")</f>
        <v/>
      </c>
      <c r="B126" s="15" t="str">
        <f>IFERROR(SEARCH(query, C126, 1),"")</f>
        <v/>
      </c>
      <c r="C126" s="10" t="s">
        <v>1972</v>
      </c>
      <c r="D126" s="17">
        <v>2016</v>
      </c>
      <c r="E126" s="11" t="s">
        <v>1168</v>
      </c>
      <c r="F126" s="12" t="str">
        <f>HYPERLINK(E126,C126)</f>
        <v>Blackwell's Five-Minute Veterinary Consult: Canine And Feline, Sixth Edition</v>
      </c>
      <c r="G126" s="12" t="str">
        <f>IFERROR(HYPERLINK(E126), "Not yet available")</f>
        <v>http://search.ebscohost.com/login.aspx?direct=true&amp;scope=site&amp;db=nlebk&amp;db=nlabk&amp;AN=1076484</v>
      </c>
      <c r="H126" s="50" t="str">
        <f>IFERROR(HYPERLINK(L126, "Off-campus access"), "Not yet available")</f>
        <v>Off-campus access</v>
      </c>
      <c r="I126" s="8" t="s">
        <v>1184</v>
      </c>
      <c r="J126" s="10" t="s">
        <v>8</v>
      </c>
      <c r="K126" s="13"/>
      <c r="L126" s="5" t="str">
        <f>("https://subzero.lib.uoguelph.ca/login?url="&amp;E126)</f>
        <v>https://subzero.lib.uoguelph.ca/login?url=http://search.ebscohost.com/login.aspx?direct=true&amp;scope=site&amp;db=nlebk&amp;db=nlabk&amp;AN=1076484</v>
      </c>
    </row>
    <row r="127" spans="1:12" ht="15" customHeight="1" x14ac:dyDescent="0.25">
      <c r="A127" s="15" t="str">
        <f>IFERROR(RANK(B127,$B$2:$B$813,1)+COUNTIF($B$1:B126,B127),"")</f>
        <v/>
      </c>
      <c r="B127" s="15" t="str">
        <f>IFERROR(SEARCH(query, C127, 1),"")</f>
        <v/>
      </c>
      <c r="C127" s="8" t="s">
        <v>1812</v>
      </c>
      <c r="D127" s="17">
        <v>2010</v>
      </c>
      <c r="E127" s="9" t="s">
        <v>965</v>
      </c>
      <c r="F127" s="12" t="str">
        <f>HYPERLINK(E127,C127)</f>
        <v>Blackwell's Five-Minute Veterinary Consult: Laboratory Tests and Diagnostic Procedures: Canine and Feline , Fifth Edition</v>
      </c>
      <c r="G127" s="12" t="str">
        <f>IFERROR(HYPERLINK(E127), "Not yet available")</f>
        <v>http://site.ebrary.com/lib/oculguelph/Doc?id=10483294</v>
      </c>
      <c r="H127" s="50" t="str">
        <f>IFERROR(HYPERLINK(L127, "Off-campus access"), "Not yet available")</f>
        <v>Off-campus access</v>
      </c>
      <c r="I127" s="8" t="s">
        <v>1134</v>
      </c>
      <c r="J127" s="9" t="s">
        <v>8</v>
      </c>
      <c r="K127" s="17">
        <v>0</v>
      </c>
      <c r="L127" s="5" t="str">
        <f>("https://subzero.lib.uoguelph.ca/login?url="&amp;E127)</f>
        <v>https://subzero.lib.uoguelph.ca/login?url=http://site.ebrary.com/lib/oculguelph/Doc?id=10483294</v>
      </c>
    </row>
    <row r="128" spans="1:12" ht="15" customHeight="1" x14ac:dyDescent="0.25">
      <c r="A128" s="15" t="str">
        <f>IFERROR(RANK(B128,$B$2:$B$813,1)+COUNTIF($B$1:B127,B128),"")</f>
        <v/>
      </c>
      <c r="B128" s="15" t="str">
        <f>IFERROR(SEARCH(query, C128, 1),"")</f>
        <v/>
      </c>
      <c r="C128" s="15" t="s">
        <v>1813</v>
      </c>
      <c r="D128" s="13">
        <v>2017</v>
      </c>
      <c r="E128" s="15" t="s">
        <v>1639</v>
      </c>
      <c r="F128" s="12" t="str">
        <f>HYPERLINK(E128,C128)</f>
        <v>Blackwell's Five-Minute Veterinary Consult: Ruminant</v>
      </c>
      <c r="G128" s="12" t="str">
        <f>IFERROR(HYPERLINK(E128), "Not yet available")</f>
        <v>https://ebookcentral.proquest.com/lib/uoguelph/detail.action?docID=4983279#</v>
      </c>
      <c r="H128" s="50" t="str">
        <f>IFERROR(HYPERLINK(L128, "Off-campus access"), "Not yet available")</f>
        <v>Off-campus access</v>
      </c>
      <c r="I128" s="8" t="s">
        <v>1134</v>
      </c>
      <c r="J128" s="10" t="s">
        <v>1275</v>
      </c>
      <c r="K128" s="13"/>
      <c r="L128" s="5" t="str">
        <f>("https://subzero.lib.uoguelph.ca/login?url="&amp;E128)</f>
        <v>https://subzero.lib.uoguelph.ca/login?url=https://ebookcentral.proquest.com/lib/uoguelph/detail.action?docID=4983279#</v>
      </c>
    </row>
    <row r="129" spans="1:12" ht="15" customHeight="1" x14ac:dyDescent="0.25">
      <c r="A129" s="15" t="str">
        <f>IFERROR(RANK(B129,$B$2:$B$813,1)+COUNTIF($B$1:B128,B129),"")</f>
        <v/>
      </c>
      <c r="B129" s="15" t="str">
        <f>IFERROR(SEARCH(query, C129, 1),"")</f>
        <v/>
      </c>
      <c r="C129" s="8" t="s">
        <v>1805</v>
      </c>
      <c r="D129" s="17">
        <v>2013</v>
      </c>
      <c r="E129" s="9" t="s">
        <v>959</v>
      </c>
      <c r="F129" s="12" t="str">
        <f>HYPERLINK(E129,C129)</f>
        <v>Blackwell's Five-Minute Veterinary Practice Management Consult, Second Edition</v>
      </c>
      <c r="G129" s="12" t="str">
        <f>IFERROR(HYPERLINK(E129), "Not yet available")</f>
        <v>http://site.ebrary.com/lib/oculguelph/Doc?id=10747421</v>
      </c>
      <c r="H129" s="50" t="str">
        <f>IFERROR(HYPERLINK(L129, "Off-campus access"), "Not yet available")</f>
        <v>Off-campus access</v>
      </c>
      <c r="I129" s="8" t="s">
        <v>1134</v>
      </c>
      <c r="J129" s="9" t="s">
        <v>8</v>
      </c>
      <c r="K129" s="17">
        <v>20</v>
      </c>
      <c r="L129" s="5" t="str">
        <f>("https://subzero.lib.uoguelph.ca/login?url="&amp;E129)</f>
        <v>https://subzero.lib.uoguelph.ca/login?url=http://site.ebrary.com/lib/oculguelph/Doc?id=10747421</v>
      </c>
    </row>
    <row r="130" spans="1:12" ht="15" customHeight="1" x14ac:dyDescent="0.25">
      <c r="A130" s="15" t="str">
        <f>IFERROR(RANK(B130,$B$2:$B$813,1)+COUNTIF($B$1:B129,B130),"")</f>
        <v/>
      </c>
      <c r="B130" s="15" t="str">
        <f>IFERROR(SEARCH(query, C130, 1),"")</f>
        <v/>
      </c>
      <c r="C130" s="8" t="s">
        <v>806</v>
      </c>
      <c r="D130" s="17">
        <v>2011</v>
      </c>
      <c r="E130" s="9" t="s">
        <v>966</v>
      </c>
      <c r="F130" s="12" t="str">
        <f>HYPERLINK(E130,C130)</f>
        <v xml:space="preserve">Bovine Anatomy : An Illustrated Text </v>
      </c>
      <c r="G130" s="12" t="str">
        <f>IFERROR(HYPERLINK(E130), "Not yet available")</f>
        <v>http://site.ebrary.com/lib/oculguelph/Doc?id=10520585</v>
      </c>
      <c r="H130" s="50" t="str">
        <f>IFERROR(HYPERLINK(L130, "Off-campus access"), "Not yet available")</f>
        <v>Off-campus access</v>
      </c>
      <c r="I130" s="8" t="s">
        <v>1134</v>
      </c>
      <c r="J130" s="9" t="s">
        <v>1157</v>
      </c>
      <c r="K130" s="17">
        <v>30</v>
      </c>
      <c r="L130" s="5" t="str">
        <f>("https://subzero.lib.uoguelph.ca/login?url="&amp;E130)</f>
        <v>https://subzero.lib.uoguelph.ca/login?url=http://site.ebrary.com/lib/oculguelph/Doc?id=10520585</v>
      </c>
    </row>
    <row r="131" spans="1:12" ht="15" customHeight="1" x14ac:dyDescent="0.25">
      <c r="A131" s="15" t="str">
        <f>IFERROR(RANK(B131,$B$2:$B$813,1)+COUNTIF($B$1:B130,B131),"")</f>
        <v/>
      </c>
      <c r="B131" s="15" t="str">
        <f>IFERROR(SEARCH(query, C131, 1),"")</f>
        <v/>
      </c>
      <c r="C131" s="15" t="s">
        <v>116</v>
      </c>
      <c r="D131" s="13">
        <v>2007</v>
      </c>
      <c r="E131" s="15" t="s">
        <v>117</v>
      </c>
      <c r="F131" s="12" t="str">
        <f>HYPERLINK(E131,C131)</f>
        <v>Bovine Laminitis and Lameness</v>
      </c>
      <c r="G131" s="12" t="str">
        <f>IFERROR(HYPERLINK(E131), "Not yet available")</f>
        <v>http://www.sciencedirect.com/science/book/9780702027802</v>
      </c>
      <c r="H131" s="50" t="str">
        <f>IFERROR(HYPERLINK(L131, "Off-campus access"), "Not yet available")</f>
        <v>Off-campus access</v>
      </c>
      <c r="I131" s="8" t="s">
        <v>28</v>
      </c>
      <c r="J131" s="10" t="s">
        <v>28</v>
      </c>
      <c r="K131" s="13">
        <v>51</v>
      </c>
      <c r="L131" s="5" t="str">
        <f>("https://subzero.lib.uoguelph.ca/login?url="&amp;E131)</f>
        <v>https://subzero.lib.uoguelph.ca/login?url=http://www.sciencedirect.com/science/book/9780702027802</v>
      </c>
    </row>
    <row r="132" spans="1:12" ht="15" customHeight="1" x14ac:dyDescent="0.25">
      <c r="A132" s="15" t="str">
        <f>IFERROR(RANK(B132,$B$2:$B$813,1)+COUNTIF($B$1:B131,B132),"")</f>
        <v/>
      </c>
      <c r="B132" s="15" t="str">
        <f>IFERROR(SEARCH(query, C132, 1),"")</f>
        <v/>
      </c>
      <c r="C132" s="15" t="s">
        <v>2042</v>
      </c>
      <c r="D132" s="13">
        <v>2015</v>
      </c>
      <c r="E132" s="15" t="s">
        <v>118</v>
      </c>
      <c r="F132" s="12" t="str">
        <f>HYPERLINK(E132,C132)</f>
        <v>Bovine Medicine, Third Edition</v>
      </c>
      <c r="G132" s="12" t="str">
        <f>IFERROR(HYPERLINK(E132), "Not yet available")</f>
        <v>http://onlinelibrary.wiley.com/book/10.1002/9781118948538</v>
      </c>
      <c r="H132" s="50" t="str">
        <f>IFERROR(HYPERLINK(L132, "Off-campus access"), "Not yet available")</f>
        <v>Off-campus access</v>
      </c>
      <c r="I132" s="8" t="s">
        <v>8</v>
      </c>
      <c r="J132" s="10" t="s">
        <v>8</v>
      </c>
      <c r="K132" s="13">
        <v>0</v>
      </c>
      <c r="L132" s="5" t="str">
        <f>("https://subzero.lib.uoguelph.ca/login?url="&amp;E132)</f>
        <v>https://subzero.lib.uoguelph.ca/login?url=http://onlinelibrary.wiley.com/book/10.1002/9781118948538</v>
      </c>
    </row>
    <row r="133" spans="1:12" ht="15" customHeight="1" x14ac:dyDescent="0.25">
      <c r="A133" s="15" t="str">
        <f>IFERROR(RANK(B133,$B$2:$B$813,1)+COUNTIF($B$1:B132,B133),"")</f>
        <v/>
      </c>
      <c r="B133" s="15" t="str">
        <f>IFERROR(SEARCH(query, C133, 1),"")</f>
        <v/>
      </c>
      <c r="C133" s="8" t="s">
        <v>2041</v>
      </c>
      <c r="D133" s="17">
        <v>2008</v>
      </c>
      <c r="E133" s="9" t="s">
        <v>967</v>
      </c>
      <c r="F133" s="12" t="str">
        <f>HYPERLINK(E133,C133)</f>
        <v>Bovine Medicine: Diseases and Husbandry of Cattle, Second Edition</v>
      </c>
      <c r="G133" s="12" t="str">
        <f>IFERROR(HYPERLINK(E133), "Not yet available")</f>
        <v>http://site.ebrary.com/lib/oculguelph/Doc?id=10232817</v>
      </c>
      <c r="H133" s="50" t="str">
        <f>IFERROR(HYPERLINK(L133, "Off-campus access"), "Not yet available")</f>
        <v>Off-campus access</v>
      </c>
      <c r="I133" s="8" t="s">
        <v>1134</v>
      </c>
      <c r="J133" s="9" t="s">
        <v>8</v>
      </c>
      <c r="K133" s="17">
        <v>342</v>
      </c>
      <c r="L133" s="5" t="str">
        <f>("https://subzero.lib.uoguelph.ca/login?url="&amp;E133)</f>
        <v>https://subzero.lib.uoguelph.ca/login?url=http://site.ebrary.com/lib/oculguelph/Doc?id=10232817</v>
      </c>
    </row>
    <row r="134" spans="1:12" ht="15" customHeight="1" x14ac:dyDescent="0.25">
      <c r="A134" s="15" t="str">
        <f>IFERROR(RANK(B134,$B$2:$B$813,1)+COUNTIF($B$1:B133,B134),"")</f>
        <v/>
      </c>
      <c r="B134" s="15" t="str">
        <f>IFERROR(SEARCH(query, C134, 1),"")</f>
        <v/>
      </c>
      <c r="C134" s="15" t="s">
        <v>119</v>
      </c>
      <c r="D134" s="13">
        <v>2014</v>
      </c>
      <c r="E134" s="15" t="s">
        <v>120</v>
      </c>
      <c r="F134" s="12" t="str">
        <f>HYPERLINK(E134,C134)</f>
        <v>Bovine Reproduction</v>
      </c>
      <c r="G134" s="12" t="str">
        <f>IFERROR(HYPERLINK(E134), "Not yet available")</f>
        <v>http://onlinelibrary.wiley.com/book/10.1002/9781118833971</v>
      </c>
      <c r="H134" s="50" t="str">
        <f>IFERROR(HYPERLINK(L134, "Off-campus access"), "Not yet available")</f>
        <v>Off-campus access</v>
      </c>
      <c r="I134" s="8" t="s">
        <v>8</v>
      </c>
      <c r="J134" s="10" t="s">
        <v>8</v>
      </c>
      <c r="K134" s="13">
        <v>190</v>
      </c>
      <c r="L134" s="5" t="str">
        <f>("https://subzero.lib.uoguelph.ca/login?url="&amp;E134)</f>
        <v>https://subzero.lib.uoguelph.ca/login?url=http://onlinelibrary.wiley.com/book/10.1002/9781118833971</v>
      </c>
    </row>
    <row r="135" spans="1:12" ht="15" customHeight="1" x14ac:dyDescent="0.25">
      <c r="A135" s="15" t="str">
        <f>IFERROR(RANK(B135,$B$2:$B$813,1)+COUNTIF($B$1:B134,B135),"")</f>
        <v/>
      </c>
      <c r="B135" s="15" t="str">
        <f>IFERROR(SEARCH(query, C135, 1),"")</f>
        <v/>
      </c>
      <c r="C135" s="15" t="s">
        <v>121</v>
      </c>
      <c r="D135" s="13">
        <v>2007</v>
      </c>
      <c r="E135" s="15" t="s">
        <v>122</v>
      </c>
      <c r="F135" s="12" t="str">
        <f>HYPERLINK(E135,C135)</f>
        <v>Bovine Surgery and Lameness, Second Edition</v>
      </c>
      <c r="G135" s="12" t="str">
        <f>IFERROR(HYPERLINK(E135), "Not yet available")</f>
        <v>http://onlinelibrary.wiley.com/book/10.1002/9780470751138</v>
      </c>
      <c r="H135" s="50" t="str">
        <f>IFERROR(HYPERLINK(L135, "Off-campus access"), "Not yet available")</f>
        <v>Off-campus access</v>
      </c>
      <c r="I135" s="8" t="s">
        <v>8</v>
      </c>
      <c r="J135" s="10" t="s">
        <v>8</v>
      </c>
      <c r="K135" s="13">
        <v>11</v>
      </c>
      <c r="L135" s="5" t="str">
        <f>("https://subzero.lib.uoguelph.ca/login?url="&amp;E135)</f>
        <v>https://subzero.lib.uoguelph.ca/login?url=http://onlinelibrary.wiley.com/book/10.1002/9780470751138</v>
      </c>
    </row>
    <row r="136" spans="1:12" ht="15" customHeight="1" x14ac:dyDescent="0.25">
      <c r="A136" s="15" t="str">
        <f>IFERROR(RANK(B136,$B$2:$B$813,1)+COUNTIF($B$1:B135,B136),"")</f>
        <v/>
      </c>
      <c r="B136" s="15" t="str">
        <f>IFERROR(SEARCH(query, C136, 1),"")</f>
        <v/>
      </c>
      <c r="C136" s="15" t="s">
        <v>1814</v>
      </c>
      <c r="D136" s="13">
        <v>2018</v>
      </c>
      <c r="E136" s="15" t="s">
        <v>1686</v>
      </c>
      <c r="F136" s="12" t="str">
        <f>HYPERLINK(E136,C136)</f>
        <v>Bovine Tuberculosis</v>
      </c>
      <c r="G136" s="12" t="str">
        <f>IFERROR(HYPERLINK(E136), "Not yet available")</f>
        <v>https://dx.doi.org/10.1079/9781786391520.0000</v>
      </c>
      <c r="H136" s="50" t="str">
        <f>IFERROR(HYPERLINK(L136, "Off-campus access"), "Not yet available")</f>
        <v>Off-campus access</v>
      </c>
      <c r="I136" s="8" t="s">
        <v>1135</v>
      </c>
      <c r="J136" s="10" t="s">
        <v>1135</v>
      </c>
      <c r="K136" s="13"/>
      <c r="L136" s="5" t="str">
        <f>("https://subzero.lib.uoguelph.ca/login?url="&amp;E136)</f>
        <v>https://subzero.lib.uoguelph.ca/login?url=https://dx.doi.org/10.1079/9781786391520.0000</v>
      </c>
    </row>
    <row r="137" spans="1:12" ht="15" customHeight="1" x14ac:dyDescent="0.25">
      <c r="A137" s="15" t="str">
        <f>IFERROR(RANK(B137,$B$2:$B$813,1)+COUNTIF($B$1:B136,B137),"")</f>
        <v/>
      </c>
      <c r="B137" s="15" t="str">
        <f>IFERROR(SEARCH(query, C137, 1),"")</f>
        <v/>
      </c>
      <c r="C137" s="15" t="s">
        <v>123</v>
      </c>
      <c r="D137" s="13">
        <v>2008</v>
      </c>
      <c r="E137" s="15" t="s">
        <v>124</v>
      </c>
      <c r="F137" s="12" t="str">
        <f>HYPERLINK(E137,C137)</f>
        <v>Bovine Viral Diarrhea Virus: Diagnosis, Management, and Control</v>
      </c>
      <c r="G137" s="12" t="str">
        <f>IFERROR(HYPERLINK(E137), "Not yet available")</f>
        <v>http://onlinelibrary.wiley.com/book/10.1002/9780470344453</v>
      </c>
      <c r="H137" s="50" t="str">
        <f>IFERROR(HYPERLINK(L137, "Off-campus access"), "Not yet available")</f>
        <v>Off-campus access</v>
      </c>
      <c r="I137" s="8" t="s">
        <v>8</v>
      </c>
      <c r="J137" s="10" t="s">
        <v>8</v>
      </c>
      <c r="K137" s="13">
        <v>16</v>
      </c>
      <c r="L137" s="5" t="str">
        <f>("https://subzero.lib.uoguelph.ca/login?url="&amp;E137)</f>
        <v>https://subzero.lib.uoguelph.ca/login?url=http://onlinelibrary.wiley.com/book/10.1002/9780470344453</v>
      </c>
    </row>
    <row r="138" spans="1:12" ht="15" customHeight="1" x14ac:dyDescent="0.25">
      <c r="A138" s="15" t="str">
        <f>IFERROR(RANK(B138,$B$2:$B$813,1)+COUNTIF($B$1:B137,B138),"")</f>
        <v/>
      </c>
      <c r="B138" s="15" t="str">
        <f>IFERROR(SEARCH(query, C138, 1),"")</f>
        <v/>
      </c>
      <c r="C138" s="15" t="s">
        <v>125</v>
      </c>
      <c r="D138" s="13">
        <v>2008</v>
      </c>
      <c r="E138" s="15" t="s">
        <v>126</v>
      </c>
      <c r="F138" s="12" t="str">
        <f>HYPERLINK(E138,C138)</f>
        <v>Breed Predispositions to Disease in Dogs and Cats</v>
      </c>
      <c r="G138" s="12" t="str">
        <f>IFERROR(HYPERLINK(E138), "Not yet available")</f>
        <v>http://onlinelibrary.wiley.com/book/10.1002/9780470690802</v>
      </c>
      <c r="H138" s="50" t="str">
        <f>IFERROR(HYPERLINK(L138, "Off-campus access"), "Not yet available")</f>
        <v>Off-campus access</v>
      </c>
      <c r="I138" s="8" t="s">
        <v>8</v>
      </c>
      <c r="J138" s="10" t="s">
        <v>8</v>
      </c>
      <c r="K138" s="13">
        <v>0</v>
      </c>
      <c r="L138" s="5" t="str">
        <f>("https://subzero.lib.uoguelph.ca/login?url="&amp;E138)</f>
        <v>https://subzero.lib.uoguelph.ca/login?url=http://onlinelibrary.wiley.com/book/10.1002/9780470690802</v>
      </c>
    </row>
    <row r="139" spans="1:12" ht="15" customHeight="1" x14ac:dyDescent="0.25">
      <c r="A139" s="15" t="str">
        <f>IFERROR(RANK(B139,$B$2:$B$813,1)+COUNTIF($B$1:B138,B139),"")</f>
        <v/>
      </c>
      <c r="B139" s="15" t="str">
        <f>IFERROR(SEARCH(query, C139, 1),"")</f>
        <v/>
      </c>
      <c r="C139" s="15" t="s">
        <v>1651</v>
      </c>
      <c r="D139" s="13">
        <v>2010</v>
      </c>
      <c r="E139" s="15" t="s">
        <v>1687</v>
      </c>
      <c r="F139" s="12" t="str">
        <f>HYPERLINK(E139,C139)</f>
        <v>Breeding for disease resistance in farm animal</v>
      </c>
      <c r="G139" s="12" t="str">
        <f>IFERROR(HYPERLINK(E139), "Not yet available")</f>
        <v>http://dx.doi.org/10.1079/9781845935559.0000</v>
      </c>
      <c r="H139" s="50" t="str">
        <f>IFERROR(HYPERLINK(L139, "Off-campus access"), "Not yet available")</f>
        <v>Off-campus access</v>
      </c>
      <c r="I139" s="8" t="s">
        <v>1135</v>
      </c>
      <c r="J139" s="10" t="s">
        <v>1135</v>
      </c>
      <c r="K139" s="13"/>
      <c r="L139" s="5" t="str">
        <f>("https://subzero.lib.uoguelph.ca/login?url="&amp;E139)</f>
        <v>https://subzero.lib.uoguelph.ca/login?url=http://dx.doi.org/10.1079/9781845935559.0000</v>
      </c>
    </row>
    <row r="140" spans="1:12" ht="15" customHeight="1" x14ac:dyDescent="0.25">
      <c r="A140" s="15" t="str">
        <f>IFERROR(RANK(B140,$B$2:$B$813,1)+COUNTIF($B$1:B139,B140),"")</f>
        <v/>
      </c>
      <c r="B140" s="15" t="str">
        <f>IFERROR(SEARCH(query, C140, 1),"")</f>
        <v/>
      </c>
      <c r="C140" s="15" t="s">
        <v>1956</v>
      </c>
      <c r="D140" s="13">
        <v>2016</v>
      </c>
      <c r="E140" s="15" t="s">
        <v>127</v>
      </c>
      <c r="F140" s="12" t="str">
        <f>HYPERLINK(E140,C140)</f>
        <v>Brinker, Piermattei and Flo's Handbook of Small Animal Orthopedics and Fracture Repair, Fifth Edition</v>
      </c>
      <c r="G140" s="12" t="str">
        <f>IFERROR(HYPERLINK(E140), "Not yet available")</f>
        <v>http://www.sciencedirect.com/science/book/9781437723649</v>
      </c>
      <c r="H140" s="50" t="str">
        <f>IFERROR(HYPERLINK(L140, "Off-campus access"), "Not yet available")</f>
        <v>Off-campus access</v>
      </c>
      <c r="I140" s="8" t="s">
        <v>28</v>
      </c>
      <c r="J140" s="10" t="s">
        <v>28</v>
      </c>
      <c r="K140" s="13">
        <v>34</v>
      </c>
      <c r="L140" s="5" t="str">
        <f>("https://subzero.lib.uoguelph.ca/login?url="&amp;E140)</f>
        <v>https://subzero.lib.uoguelph.ca/login?url=http://www.sciencedirect.com/science/book/9781437723649</v>
      </c>
    </row>
    <row r="141" spans="1:12" ht="15" customHeight="1" x14ac:dyDescent="0.25">
      <c r="A141" s="15" t="str">
        <f>IFERROR(RANK(B141,$B$2:$B$813,1)+COUNTIF($B$1:B140,B141),"")</f>
        <v/>
      </c>
      <c r="B141" s="15" t="str">
        <f>IFERROR(SEARCH(query, C141, 1),"")</f>
        <v/>
      </c>
      <c r="C141" s="15" t="s">
        <v>1923</v>
      </c>
      <c r="D141" s="13">
        <v>2017</v>
      </c>
      <c r="E141" s="15" t="s">
        <v>1642</v>
      </c>
      <c r="F141" s="12" t="str">
        <f>HYPERLINK(E141,C141)</f>
        <v>BSAVA Manual of Canine and Feline Nephrology and Urology</v>
      </c>
      <c r="G141" s="12" t="str">
        <f>IFERROR(HYPERLINK(E141), "Not yet available")</f>
        <v>http://search.ebscohost.com.subzero.lib.uoguelph.ca/login.aspx?direct=true&amp;db=nlebk&amp;AN=1607697&amp;site=ehost-live&amp;scope=site</v>
      </c>
      <c r="H141" s="50" t="str">
        <f>IFERROR(HYPERLINK(L141, "Off-campus access"), "Not yet available")</f>
        <v>Off-campus access</v>
      </c>
      <c r="I141" s="8" t="s">
        <v>1184</v>
      </c>
      <c r="J141" s="10" t="s">
        <v>1649</v>
      </c>
      <c r="K141" s="13"/>
      <c r="L141" s="5" t="str">
        <f>("https://subzero.lib.uoguelph.ca/login?url="&amp;E141)</f>
        <v>https://subzero.lib.uoguelph.ca/login?url=http://search.ebscohost.com.subzero.lib.uoguelph.ca/login.aspx?direct=true&amp;db=nlebk&amp;AN=1607697&amp;site=ehost-live&amp;scope=site</v>
      </c>
    </row>
    <row r="142" spans="1:12" ht="15" customHeight="1" x14ac:dyDescent="0.25">
      <c r="A142" s="15" t="str">
        <f>IFERROR(RANK(B142,$B$2:$B$813,1)+COUNTIF($B$1:B141,B142),"")</f>
        <v/>
      </c>
      <c r="B142" s="15" t="str">
        <f>IFERROR(SEARCH(query, C142, 1),"")</f>
        <v/>
      </c>
      <c r="C142" s="15" t="s">
        <v>1922</v>
      </c>
      <c r="D142" s="13">
        <v>2017</v>
      </c>
      <c r="E142" s="15" t="s">
        <v>1641</v>
      </c>
      <c r="F142" s="12" t="str">
        <f>HYPERLINK(E142,C142)</f>
        <v>Business of Farm Animal Welfare</v>
      </c>
      <c r="G142" s="12" t="str">
        <f>IFERROR(HYPERLINK(E142), "Not yet available")</f>
        <v>https://www.taylorfrancis.com/books/e/9781351270038</v>
      </c>
      <c r="H142" s="50" t="str">
        <f>IFERROR(HYPERLINK(L142, "Off-campus access"), "Not yet available")</f>
        <v>Off-campus access</v>
      </c>
      <c r="I142" s="8" t="s">
        <v>1644</v>
      </c>
      <c r="J142" s="10" t="s">
        <v>1647</v>
      </c>
      <c r="K142" s="13"/>
      <c r="L142" s="5" t="str">
        <f>("https://subzero.lib.uoguelph.ca/login?url="&amp;E142)</f>
        <v>https://subzero.lib.uoguelph.ca/login?url=https://www.taylorfrancis.com/books/e/9781351270038</v>
      </c>
    </row>
    <row r="143" spans="1:12" ht="15" customHeight="1" x14ac:dyDescent="0.25">
      <c r="A143" s="15" t="str">
        <f>IFERROR(RANK(B143,$B$2:$B$813,1)+COUNTIF($B$1:B142,B143),"")</f>
        <v/>
      </c>
      <c r="B143" s="15" t="str">
        <f>IFERROR(SEARCH(query, C143, 1),"")</f>
        <v/>
      </c>
      <c r="C143" s="15" t="s">
        <v>128</v>
      </c>
      <c r="D143" s="13">
        <v>2008</v>
      </c>
      <c r="E143" s="15" t="s">
        <v>129</v>
      </c>
      <c r="F143" s="12" t="str">
        <f>HYPERLINK(E143,C143)</f>
        <v>Calculations for Veterinary Nurses</v>
      </c>
      <c r="G143" s="12" t="str">
        <f>IFERROR(HYPERLINK(E143), "Not yet available")</f>
        <v>http://onlinelibrary.wiley.com/book/10.1002/9780470690444</v>
      </c>
      <c r="H143" s="50" t="str">
        <f>IFERROR(HYPERLINK(L143, "Off-campus access"), "Not yet available")</f>
        <v>Off-campus access</v>
      </c>
      <c r="I143" s="8" t="s">
        <v>8</v>
      </c>
      <c r="J143" s="10" t="s">
        <v>8</v>
      </c>
      <c r="K143" s="13">
        <v>17</v>
      </c>
      <c r="L143" s="5" t="str">
        <f>("https://subzero.lib.uoguelph.ca/login?url="&amp;E143)</f>
        <v>https://subzero.lib.uoguelph.ca/login?url=http://onlinelibrary.wiley.com/book/10.1002/9780470690444</v>
      </c>
    </row>
    <row r="144" spans="1:12" ht="15" customHeight="1" x14ac:dyDescent="0.25">
      <c r="A144" s="15" t="str">
        <f>IFERROR(RANK(B144,$B$2:$B$813,1)+COUNTIF($B$1:B143,B144),"")</f>
        <v/>
      </c>
      <c r="B144" s="15" t="str">
        <f>IFERROR(SEARCH(query, C144, 1),"")</f>
        <v/>
      </c>
      <c r="C144" s="15" t="s">
        <v>130</v>
      </c>
      <c r="D144" s="13">
        <v>2016</v>
      </c>
      <c r="E144" s="15" t="s">
        <v>131</v>
      </c>
      <c r="F144" s="12" t="str">
        <f>HYPERLINK(E144,C144)</f>
        <v>Campylobacter spp. and Related Organisms in Poultry</v>
      </c>
      <c r="G144" s="12" t="str">
        <f>IFERROR(HYPERLINK(E144), "Not yet available")</f>
        <v>http://link.springer.com/openurl?genre=book&amp;isbn=978-3-319-29906-8</v>
      </c>
      <c r="H144" s="50" t="str">
        <f>IFERROR(HYPERLINK(L144, "Off-campus access"), "Not yet available")</f>
        <v>Off-campus access</v>
      </c>
      <c r="I144" s="8" t="s">
        <v>18</v>
      </c>
      <c r="J144" s="10" t="s">
        <v>18</v>
      </c>
      <c r="K144" s="13">
        <v>26</v>
      </c>
      <c r="L144" s="5" t="str">
        <f>("https://subzero.lib.uoguelph.ca/login?url="&amp;E144)</f>
        <v>https://subzero.lib.uoguelph.ca/login?url=http://link.springer.com/openurl?genre=book&amp;isbn=978-3-319-29906-8</v>
      </c>
    </row>
    <row r="145" spans="1:12" ht="15" customHeight="1" x14ac:dyDescent="0.25">
      <c r="A145" s="15" t="str">
        <f>IFERROR(RANK(B145,$B$2:$B$813,1)+COUNTIF($B$1:B144,B145),"")</f>
        <v/>
      </c>
      <c r="B145" s="15" t="str">
        <f>IFERROR(SEARCH(query, C145, 1),"")</f>
        <v/>
      </c>
      <c r="C145" s="8" t="s">
        <v>1815</v>
      </c>
      <c r="D145" s="17">
        <v>2008</v>
      </c>
      <c r="E145" s="9" t="s">
        <v>968</v>
      </c>
      <c r="F145" s="12" t="str">
        <f>HYPERLINK(E145,C145)</f>
        <v xml:space="preserve">Can We Have One? A Parent's Guide to Raising Kids with Cats and Dogs </v>
      </c>
      <c r="G145" s="12" t="str">
        <f>IFERROR(HYPERLINK(E145), "Not yet available")</f>
        <v>http://site.ebrary.com/lib/oculguelph/Doc?id=10275538</v>
      </c>
      <c r="H145" s="50" t="str">
        <f>IFERROR(HYPERLINK(L145, "Off-campus access"), "Not yet available")</f>
        <v>Off-campus access</v>
      </c>
      <c r="I145" s="8" t="s">
        <v>1134</v>
      </c>
      <c r="J145" s="9" t="s">
        <v>1137</v>
      </c>
      <c r="K145" s="17">
        <v>0</v>
      </c>
      <c r="L145" s="5" t="str">
        <f>("https://subzero.lib.uoguelph.ca/login?url="&amp;E145)</f>
        <v>https://subzero.lib.uoguelph.ca/login?url=http://site.ebrary.com/lib/oculguelph/Doc?id=10275538</v>
      </c>
    </row>
    <row r="146" spans="1:12" ht="15" customHeight="1" x14ac:dyDescent="0.25">
      <c r="A146" s="15" t="str">
        <f>IFERROR(RANK(B146,$B$2:$B$813,1)+COUNTIF($B$1:B145,B146),"")</f>
        <v/>
      </c>
      <c r="B146" s="15" t="str">
        <f>IFERROR(SEARCH(query, C146, 1),"")</f>
        <v/>
      </c>
      <c r="C146" s="8" t="s">
        <v>2043</v>
      </c>
      <c r="D146" s="17">
        <v>2014</v>
      </c>
      <c r="E146" s="9" t="s">
        <v>969</v>
      </c>
      <c r="F146" s="12" t="str">
        <f>HYPERLINK(E146,C146)</f>
        <v>Cancer and Your Pet: A Guide to Alternative and Integrated Treatment</v>
      </c>
      <c r="G146" s="12" t="str">
        <f>IFERROR(HYPERLINK(E146), "Not yet available")</f>
        <v>http://site.ebrary.com/lib/oculguelph/Doc?id=10869660</v>
      </c>
      <c r="H146" s="50" t="str">
        <f>IFERROR(HYPERLINK(L146, "Off-campus access"), "Not yet available")</f>
        <v>Off-campus access</v>
      </c>
      <c r="I146" s="8" t="s">
        <v>1134</v>
      </c>
      <c r="J146" s="9" t="s">
        <v>1138</v>
      </c>
      <c r="K146" s="17">
        <v>0</v>
      </c>
      <c r="L146" s="5" t="str">
        <f>("https://subzero.lib.uoguelph.ca/login?url="&amp;E146)</f>
        <v>https://subzero.lib.uoguelph.ca/login?url=http://site.ebrary.com/lib/oculguelph/Doc?id=10869660</v>
      </c>
    </row>
    <row r="147" spans="1:12" ht="15" customHeight="1" x14ac:dyDescent="0.25">
      <c r="A147" s="15" t="str">
        <f>IFERROR(RANK(B147,$B$2:$B$813,1)+COUNTIF($B$1:B146,B147),"")</f>
        <v/>
      </c>
      <c r="B147" s="15" t="str">
        <f>IFERROR(SEARCH(query, C147, 1),"")</f>
        <v/>
      </c>
      <c r="C147" s="15" t="s">
        <v>132</v>
      </c>
      <c r="D147" s="13">
        <v>2013</v>
      </c>
      <c r="E147" s="15" t="s">
        <v>133</v>
      </c>
      <c r="F147" s="12" t="str">
        <f>HYPERLINK(E147,C147)</f>
        <v>Cancer Chemotherapy for the Veterinary Health Team</v>
      </c>
      <c r="G147" s="12" t="str">
        <f>IFERROR(HYPERLINK(E147), "Not yet available")</f>
        <v>http://onlinelibrary.wiley.com/book/10.1002/9781118785621</v>
      </c>
      <c r="H147" s="50" t="str">
        <f>IFERROR(HYPERLINK(L147, "Off-campus access"), "Not yet available")</f>
        <v>Off-campus access</v>
      </c>
      <c r="I147" s="8" t="s">
        <v>8</v>
      </c>
      <c r="J147" s="10" t="s">
        <v>8</v>
      </c>
      <c r="K147" s="13">
        <v>0</v>
      </c>
      <c r="L147" s="5" t="str">
        <f>("https://subzero.lib.uoguelph.ca/login?url="&amp;E147)</f>
        <v>https://subzero.lib.uoguelph.ca/login?url=http://onlinelibrary.wiley.com/book/10.1002/9781118785621</v>
      </c>
    </row>
    <row r="148" spans="1:12" ht="15" customHeight="1" x14ac:dyDescent="0.25">
      <c r="A148" s="15" t="str">
        <f>IFERROR(RANK(B148,$B$2:$B$813,1)+COUNTIF($B$1:B147,B148),"")</f>
        <v/>
      </c>
      <c r="B148" s="15" t="str">
        <f>IFERROR(SEARCH(query, C148, 1),"")</f>
        <v/>
      </c>
      <c r="C148" s="15" t="s">
        <v>134</v>
      </c>
      <c r="D148" s="13">
        <v>2010</v>
      </c>
      <c r="E148" s="15" t="s">
        <v>135</v>
      </c>
      <c r="F148" s="12" t="str">
        <f>HYPERLINK(E148,C148)</f>
        <v>Cancer Management in Small Animal Practice</v>
      </c>
      <c r="G148" s="12" t="str">
        <f>IFERROR(HYPERLINK(E148), "Not yet available")</f>
        <v>http://www.sciencedirect.com/science/book/9781416031833</v>
      </c>
      <c r="H148" s="50" t="str">
        <f>IFERROR(HYPERLINK(L148, "Off-campus access"), "Not yet available")</f>
        <v>Off-campus access</v>
      </c>
      <c r="I148" s="8" t="s">
        <v>28</v>
      </c>
      <c r="J148" s="10" t="s">
        <v>28</v>
      </c>
      <c r="K148" s="13">
        <v>29</v>
      </c>
      <c r="L148" s="5" t="str">
        <f>("https://subzero.lib.uoguelph.ca/login?url="&amp;E148)</f>
        <v>https://subzero.lib.uoguelph.ca/login?url=http://www.sciencedirect.com/science/book/9781416031833</v>
      </c>
    </row>
    <row r="149" spans="1:12" ht="15" customHeight="1" x14ac:dyDescent="0.25">
      <c r="A149" s="15" t="str">
        <f>IFERROR(RANK(B149,$B$2:$B$813,1)+COUNTIF($B$1:B148,B149),"")</f>
        <v/>
      </c>
      <c r="B149" s="15" t="str">
        <f>IFERROR(SEARCH(query, C149, 1),"")</f>
        <v/>
      </c>
      <c r="C149" s="15" t="s">
        <v>2044</v>
      </c>
      <c r="D149" s="13">
        <v>2012</v>
      </c>
      <c r="E149" s="15" t="s">
        <v>136</v>
      </c>
      <c r="F149" s="12" t="str">
        <f>HYPERLINK(E149,C149)</f>
        <v>Canine and Feline Gastroenterology</v>
      </c>
      <c r="G149" s="12" t="str">
        <f>IFERROR(HYPERLINK(E149), "Not yet available")</f>
        <v>http://www.sciencedirect.com/science/book/9781416036616</v>
      </c>
      <c r="H149" s="50" t="str">
        <f>IFERROR(HYPERLINK(L149, "Off-campus access"), "Not yet available")</f>
        <v>Off-campus access</v>
      </c>
      <c r="I149" s="8" t="s">
        <v>28</v>
      </c>
      <c r="J149" s="10" t="s">
        <v>28</v>
      </c>
      <c r="K149" s="13">
        <v>398</v>
      </c>
      <c r="L149" s="5" t="str">
        <f>("https://subzero.lib.uoguelph.ca/login?url="&amp;E149)</f>
        <v>https://subzero.lib.uoguelph.ca/login?url=http://www.sciencedirect.com/science/book/9781416036616</v>
      </c>
    </row>
    <row r="150" spans="1:12" ht="15" customHeight="1" x14ac:dyDescent="0.25">
      <c r="A150" s="15" t="str">
        <f>IFERROR(RANK(B150,$B$2:$B$813,1)+COUNTIF($B$1:B149,B150),"")</f>
        <v/>
      </c>
      <c r="B150" s="15" t="str">
        <f>IFERROR(SEARCH(query, C150, 1),"")</f>
        <v/>
      </c>
      <c r="C150" s="15" t="s">
        <v>137</v>
      </c>
      <c r="D150" s="13">
        <v>2014</v>
      </c>
      <c r="E150" s="15" t="s">
        <v>138</v>
      </c>
      <c r="F150" s="12" t="str">
        <f>HYPERLINK(E150,C150)</f>
        <v>Canine and Feline Anesthesia and Co-Existing Disease</v>
      </c>
      <c r="G150" s="12" t="str">
        <f>IFERROR(HYPERLINK(E150), "Not yet available")</f>
        <v>http://onlinelibrary.wiley.com/book/10.1002/9781118834305</v>
      </c>
      <c r="H150" s="50" t="str">
        <f>IFERROR(HYPERLINK(L150, "Off-campus access"), "Not yet available")</f>
        <v>Off-campus access</v>
      </c>
      <c r="I150" s="8" t="s">
        <v>8</v>
      </c>
      <c r="J150" s="10" t="s">
        <v>8</v>
      </c>
      <c r="K150" s="13">
        <v>43</v>
      </c>
      <c r="L150" s="5" t="str">
        <f>("https://subzero.lib.uoguelph.ca/login?url="&amp;E150)</f>
        <v>https://subzero.lib.uoguelph.ca/login?url=http://onlinelibrary.wiley.com/book/10.1002/9781118834305</v>
      </c>
    </row>
    <row r="151" spans="1:12" ht="15" customHeight="1" x14ac:dyDescent="0.25">
      <c r="A151" s="15" t="str">
        <f>IFERROR(RANK(B151,$B$2:$B$813,1)+COUNTIF($B$1:B150,B151),"")</f>
        <v/>
      </c>
      <c r="B151" s="15" t="str">
        <f>IFERROR(SEARCH(query, C151, 1),"")</f>
        <v/>
      </c>
      <c r="C151" s="15" t="s">
        <v>1589</v>
      </c>
      <c r="D151" s="13">
        <v>2015</v>
      </c>
      <c r="E151" s="15" t="s">
        <v>1590</v>
      </c>
      <c r="F151" s="12" t="str">
        <f>HYPERLINK(E151,C151)</f>
        <v>Canine and Feline Behavior for Veterinary Technicians and Nurses</v>
      </c>
      <c r="G151" s="12" t="str">
        <f>IFERROR(HYPERLINK(E151), "Not yet available")</f>
        <v>http://onlinelibrary.wiley.com/book/10.1002/9781119421412</v>
      </c>
      <c r="H151" s="50" t="str">
        <f>IFERROR(HYPERLINK(L151, "Off-campus access"), "Not yet available")</f>
        <v>Off-campus access</v>
      </c>
      <c r="I151" s="8" t="s">
        <v>8</v>
      </c>
      <c r="J151" s="10" t="s">
        <v>8</v>
      </c>
      <c r="K151" s="13"/>
      <c r="L151" s="5" t="str">
        <f>("https://subzero.lib.uoguelph.ca/login?url="&amp;E151)</f>
        <v>https://subzero.lib.uoguelph.ca/login?url=http://onlinelibrary.wiley.com/book/10.1002/9781119421412</v>
      </c>
    </row>
    <row r="152" spans="1:12" ht="15" customHeight="1" x14ac:dyDescent="0.25">
      <c r="A152" s="15" t="str">
        <f>IFERROR(RANK(B152,$B$2:$B$813,1)+COUNTIF($B$1:B151,B152),"")</f>
        <v/>
      </c>
      <c r="B152" s="15" t="str">
        <f>IFERROR(SEARCH(query, C152, 1),"")</f>
        <v/>
      </c>
      <c r="C152" s="15" t="s">
        <v>2045</v>
      </c>
      <c r="D152" s="13">
        <v>2015</v>
      </c>
      <c r="E152" s="15" t="s">
        <v>139</v>
      </c>
      <c r="F152" s="12" t="str">
        <f>HYPERLINK(E152,C152)</f>
        <v>Canine and Feline Cytology, Third Edition</v>
      </c>
      <c r="G152" s="12" t="str">
        <f>IFERROR(HYPERLINK(E152), "Not yet available")</f>
        <v>http://www.sciencedirect.com/science/book/9781455740833</v>
      </c>
      <c r="H152" s="50" t="str">
        <f>IFERROR(HYPERLINK(L152, "Off-campus access"), "Not yet available")</f>
        <v>Off-campus access</v>
      </c>
      <c r="I152" s="8" t="s">
        <v>28</v>
      </c>
      <c r="J152" s="10" t="s">
        <v>28</v>
      </c>
      <c r="K152" s="13">
        <v>114</v>
      </c>
      <c r="L152" s="5" t="str">
        <f>("https://subzero.lib.uoguelph.ca/login?url="&amp;E152)</f>
        <v>https://subzero.lib.uoguelph.ca/login?url=http://www.sciencedirect.com/science/book/9781455740833</v>
      </c>
    </row>
    <row r="153" spans="1:12" ht="15" customHeight="1" x14ac:dyDescent="0.25">
      <c r="A153" s="15" t="str">
        <f>IFERROR(RANK(B153,$B$2:$B$813,1)+COUNTIF($B$1:B152,B153),"")</f>
        <v/>
      </c>
      <c r="B153" s="15" t="str">
        <f>IFERROR(SEARCH(query, C153, 1),"")</f>
        <v/>
      </c>
      <c r="C153" s="15" t="s">
        <v>1816</v>
      </c>
      <c r="D153" s="13">
        <v>2009</v>
      </c>
      <c r="E153" s="15" t="s">
        <v>140</v>
      </c>
      <c r="F153" s="12" t="str">
        <f>HYPERLINK(E153,C153)</f>
        <v>Canine and Feline Cytology, Second Edition</v>
      </c>
      <c r="G153" s="12" t="str">
        <f>IFERROR(HYPERLINK(E153), "Not yet available")</f>
        <v>http://www.sciencedirect.com/science/book/9781416049852</v>
      </c>
      <c r="H153" s="50" t="str">
        <f>IFERROR(HYPERLINK(L153, "Off-campus access"), "Not yet available")</f>
        <v>Off-campus access</v>
      </c>
      <c r="I153" s="8" t="s">
        <v>28</v>
      </c>
      <c r="J153" s="10" t="s">
        <v>28</v>
      </c>
      <c r="K153" s="13">
        <v>2</v>
      </c>
      <c r="L153" s="5" t="str">
        <f>("https://subzero.lib.uoguelph.ca/login?url="&amp;E153)</f>
        <v>https://subzero.lib.uoguelph.ca/login?url=http://www.sciencedirect.com/science/book/9781416049852</v>
      </c>
    </row>
    <row r="154" spans="1:12" ht="15" customHeight="1" x14ac:dyDescent="0.25">
      <c r="A154" s="15" t="str">
        <f>IFERROR(RANK(B154,$B$2:$B$813,1)+COUNTIF($B$1:B153,B154),"")</f>
        <v/>
      </c>
      <c r="B154" s="15" t="str">
        <f>IFERROR(SEARCH(query, C154, 1),"")</f>
        <v/>
      </c>
      <c r="C154" s="15" t="s">
        <v>141</v>
      </c>
      <c r="D154" s="13">
        <v>2013</v>
      </c>
      <c r="E154" s="15" t="s">
        <v>142</v>
      </c>
      <c r="F154" s="12" t="str">
        <f>HYPERLINK(E154,C154)</f>
        <v>Canine and Feline Dermatology Drug Handbook</v>
      </c>
      <c r="G154" s="12" t="str">
        <f>IFERROR(HYPERLINK(E154), "Not yet available")</f>
        <v>http://onlinelibrary.wiley.com/book/10.1002/9781118704745</v>
      </c>
      <c r="H154" s="50" t="str">
        <f>IFERROR(HYPERLINK(L154, "Off-campus access"), "Not yet available")</f>
        <v>Off-campus access</v>
      </c>
      <c r="I154" s="8" t="s">
        <v>8</v>
      </c>
      <c r="J154" s="10" t="s">
        <v>8</v>
      </c>
      <c r="K154" s="13">
        <v>0</v>
      </c>
      <c r="L154" s="5" t="str">
        <f>("https://subzero.lib.uoguelph.ca/login?url="&amp;E154)</f>
        <v>https://subzero.lib.uoguelph.ca/login?url=http://onlinelibrary.wiley.com/book/10.1002/9781118704745</v>
      </c>
    </row>
    <row r="155" spans="1:12" ht="15" customHeight="1" x14ac:dyDescent="0.25">
      <c r="A155" s="15" t="str">
        <f>IFERROR(RANK(B155,$B$2:$B$813,1)+COUNTIF($B$1:B154,B155),"")</f>
        <v/>
      </c>
      <c r="B155" s="15" t="str">
        <f>IFERROR(SEARCH(query, C155, 1),"")</f>
        <v/>
      </c>
      <c r="C155" s="15" t="s">
        <v>1874</v>
      </c>
      <c r="D155" s="13">
        <v>2015</v>
      </c>
      <c r="E155" s="15" t="s">
        <v>143</v>
      </c>
      <c r="F155" s="12" t="str">
        <f>HYPERLINK(E155,C155)</f>
        <v>Canine and Feline Endocrinology, Fourth Edition</v>
      </c>
      <c r="G155" s="12" t="str">
        <f>IFERROR(HYPERLINK(E155), "Not yet available")</f>
        <v>http://www.sciencedirect.com/science/book/9781455744565</v>
      </c>
      <c r="H155" s="50" t="str">
        <f>IFERROR(HYPERLINK(L155, "Off-campus access"), "Not yet available")</f>
        <v>Off-campus access</v>
      </c>
      <c r="I155" s="8" t="s">
        <v>28</v>
      </c>
      <c r="J155" s="10" t="s">
        <v>28</v>
      </c>
      <c r="K155" s="13">
        <v>141</v>
      </c>
      <c r="L155" s="5" t="str">
        <f>("https://subzero.lib.uoguelph.ca/login?url="&amp;E155)</f>
        <v>https://subzero.lib.uoguelph.ca/login?url=http://www.sciencedirect.com/science/book/9781455744565</v>
      </c>
    </row>
    <row r="156" spans="1:12" ht="15" customHeight="1" x14ac:dyDescent="0.25">
      <c r="A156" s="15" t="str">
        <f>IFERROR(RANK(B156,$B$2:$B$813,1)+COUNTIF($B$1:B155,B156),"")</f>
        <v/>
      </c>
      <c r="B156" s="15" t="str">
        <f>IFERROR(SEARCH(query, C156, 1),"")</f>
        <v/>
      </c>
      <c r="C156" s="15" t="s">
        <v>1924</v>
      </c>
      <c r="D156" s="13">
        <v>2014</v>
      </c>
      <c r="E156" s="15" t="s">
        <v>1688</v>
      </c>
      <c r="F156" s="12" t="str">
        <f>HYPERLINK(E156,C156)</f>
        <v>Canine and Feline Epilepsy</v>
      </c>
      <c r="G156" s="12" t="str">
        <f>IFERROR(HYPERLINK(E156), "Not yet available")</f>
        <v>https://dx.doi.org/10.1079/9781780641096.0000</v>
      </c>
      <c r="H156" s="50" t="str">
        <f>IFERROR(HYPERLINK(L156, "Off-campus access"), "Not yet available")</f>
        <v>Off-campus access</v>
      </c>
      <c r="I156" s="8" t="s">
        <v>1135</v>
      </c>
      <c r="J156" s="10" t="s">
        <v>1135</v>
      </c>
      <c r="K156" s="13"/>
      <c r="L156" s="5" t="str">
        <f>("https://subzero.lib.uoguelph.ca/login?url="&amp;E156)</f>
        <v>https://subzero.lib.uoguelph.ca/login?url=https://dx.doi.org/10.1079/9781780641096.0000</v>
      </c>
    </row>
    <row r="157" spans="1:12" ht="15" customHeight="1" x14ac:dyDescent="0.25">
      <c r="A157" s="15" t="str">
        <f>IFERROR(RANK(B157,$B$2:$B$813,1)+COUNTIF($B$1:B156,B157),"")</f>
        <v/>
      </c>
      <c r="B157" s="15" t="str">
        <f>IFERROR(SEARCH(query, C157, 1),"")</f>
        <v/>
      </c>
      <c r="C157" s="15" t="s">
        <v>1771</v>
      </c>
      <c r="D157" s="13">
        <v>2008</v>
      </c>
      <c r="E157" s="15" t="s">
        <v>144</v>
      </c>
      <c r="F157" s="12" t="str">
        <f>HYPERLINK(E157,C157)</f>
        <v>Canine and Feline Geriatric Oncology: Honoring the Human-Animal Bond, First Edition</v>
      </c>
      <c r="G157" s="12" t="str">
        <f>IFERROR(HYPERLINK(E157), "Not yet available")</f>
        <v>http://onlinelibrary.wiley.com/book/10.1002/9780470344446</v>
      </c>
      <c r="H157" s="50" t="str">
        <f>IFERROR(HYPERLINK(L157, "Off-campus access"), "Not yet available")</f>
        <v>Off-campus access</v>
      </c>
      <c r="I157" s="8" t="s">
        <v>8</v>
      </c>
      <c r="J157" s="10" t="s">
        <v>8</v>
      </c>
      <c r="K157" s="13">
        <v>0</v>
      </c>
      <c r="L157" s="5" t="str">
        <f>("https://subzero.lib.uoguelph.ca/login?url="&amp;E157)</f>
        <v>https://subzero.lib.uoguelph.ca/login?url=http://onlinelibrary.wiley.com/book/10.1002/9780470344446</v>
      </c>
    </row>
    <row r="158" spans="1:12" ht="15" customHeight="1" x14ac:dyDescent="0.25">
      <c r="A158" s="15" t="str">
        <f>IFERROR(RANK(B158,$B$2:$B$813,1)+COUNTIF($B$1:B157,B158),"")</f>
        <v/>
      </c>
      <c r="B158" s="15" t="str">
        <f>IFERROR(SEARCH(query, C158, 1),"")</f>
        <v/>
      </c>
      <c r="C158" s="15" t="s">
        <v>1772</v>
      </c>
      <c r="D158" s="13">
        <v>2018</v>
      </c>
      <c r="E158" s="15" t="s">
        <v>1623</v>
      </c>
      <c r="F158" s="12" t="str">
        <f>HYPERLINK(E158,C158)</f>
        <v>Canine and Feline Geriatric Oncology: Honoring the Human-Animal Bond, Second Edition</v>
      </c>
      <c r="G158" s="12" t="str">
        <f>IFERROR(HYPERLINK(E158), "Not yet available")</f>
        <v>http://onlinelibrary.wiley.com/book/10.1002/9781119290469</v>
      </c>
      <c r="H158" s="50" t="str">
        <f>IFERROR(HYPERLINK(L158, "Off-campus access"), "Not yet available")</f>
        <v>Off-campus access</v>
      </c>
      <c r="I158" s="8" t="s">
        <v>8</v>
      </c>
      <c r="J158" s="10" t="s">
        <v>8</v>
      </c>
      <c r="K158" s="13"/>
      <c r="L158" s="5" t="str">
        <f>("https://subzero.lib.uoguelph.ca/login?url="&amp;E158)</f>
        <v>https://subzero.lib.uoguelph.ca/login?url=http://onlinelibrary.wiley.com/book/10.1002/9781119290469</v>
      </c>
    </row>
    <row r="159" spans="1:12" ht="15" customHeight="1" x14ac:dyDescent="0.25">
      <c r="A159" s="15" t="str">
        <f>IFERROR(RANK(B159,$B$2:$B$813,1)+COUNTIF($B$1:B158,B159),"")</f>
        <v/>
      </c>
      <c r="B159" s="15" t="str">
        <f>IFERROR(SEARCH(query, C159, 1),"")</f>
        <v/>
      </c>
      <c r="C159" s="15" t="s">
        <v>145</v>
      </c>
      <c r="D159" s="13">
        <v>2013</v>
      </c>
      <c r="E159" s="15" t="s">
        <v>146</v>
      </c>
      <c r="F159" s="12" t="str">
        <f>HYPERLINK(E159,C159)</f>
        <v>Canine and Feline Infectious Diseases</v>
      </c>
      <c r="G159" s="12" t="str">
        <f>IFERROR(HYPERLINK(E159), "Not yet available")</f>
        <v>http://www.sciencedirect.com/science/book/9781437707953</v>
      </c>
      <c r="H159" s="50" t="str">
        <f>IFERROR(HYPERLINK(L159, "Off-campus access"), "Not yet available")</f>
        <v>Off-campus access</v>
      </c>
      <c r="I159" s="8" t="s">
        <v>28</v>
      </c>
      <c r="J159" s="10" t="s">
        <v>28</v>
      </c>
      <c r="K159" s="13">
        <v>244</v>
      </c>
      <c r="L159" s="5" t="str">
        <f>("https://subzero.lib.uoguelph.ca/login?url="&amp;E159)</f>
        <v>https://subzero.lib.uoguelph.ca/login?url=http://www.sciencedirect.com/science/book/9781437707953</v>
      </c>
    </row>
    <row r="160" spans="1:12" ht="15" customHeight="1" x14ac:dyDescent="0.25">
      <c r="A160" s="15" t="str">
        <f>IFERROR(RANK(B160,$B$2:$B$813,1)+COUNTIF($B$1:B159,B160),"")</f>
        <v/>
      </c>
      <c r="B160" s="15" t="str">
        <f>IFERROR(SEARCH(query, C160, 1),"")</f>
        <v/>
      </c>
      <c r="C160" s="15" t="s">
        <v>1817</v>
      </c>
      <c r="D160" s="13">
        <v>2011</v>
      </c>
      <c r="E160" s="15" t="s">
        <v>147</v>
      </c>
      <c r="F160" s="12" t="str">
        <f>HYPERLINK(E160,C160)</f>
        <v>Canine and Feline Nephrology and Urology, Second Edition</v>
      </c>
      <c r="G160" s="12" t="str">
        <f>IFERROR(HYPERLINK(E160), "Not yet available")</f>
        <v>http://www.sciencedirect.com/science/book/9780721681788</v>
      </c>
      <c r="H160" s="50" t="str">
        <f>IFERROR(HYPERLINK(L160, "Off-campus access"), "Not yet available")</f>
        <v>Off-campus access</v>
      </c>
      <c r="I160" s="8" t="s">
        <v>28</v>
      </c>
      <c r="J160" s="10" t="s">
        <v>28</v>
      </c>
      <c r="K160" s="13">
        <v>24</v>
      </c>
      <c r="L160" s="5" t="str">
        <f>("https://subzero.lib.uoguelph.ca/login?url="&amp;E160)</f>
        <v>https://subzero.lib.uoguelph.ca/login?url=http://www.sciencedirect.com/science/book/9780721681788</v>
      </c>
    </row>
    <row r="161" spans="1:12" ht="15" customHeight="1" x14ac:dyDescent="0.25">
      <c r="A161" s="15" t="str">
        <f>IFERROR(RANK(B161,$B$2:$B$813,1)+COUNTIF($B$1:B160,B161),"")</f>
        <v/>
      </c>
      <c r="B161" s="15" t="str">
        <f>IFERROR(SEARCH(query, C161, 1),"")</f>
        <v/>
      </c>
      <c r="C161" s="15" t="s">
        <v>1818</v>
      </c>
      <c r="D161" s="13">
        <v>2010</v>
      </c>
      <c r="E161" s="15" t="s">
        <v>148</v>
      </c>
      <c r="F161" s="12" t="str">
        <f>HYPERLINK(E161,C161)</f>
        <v>Canine and Feline Nutrition: A Resource for Companion Animal Professionals, Third Edition</v>
      </c>
      <c r="G161" s="12" t="str">
        <f>IFERROR(HYPERLINK(E161), "Not yet available")</f>
        <v>http://www.sciencedirect.com/science/book/9780323066198</v>
      </c>
      <c r="H161" s="50" t="str">
        <f>IFERROR(HYPERLINK(L161, "Off-campus access"), "Not yet available")</f>
        <v>Off-campus access</v>
      </c>
      <c r="I161" s="8" t="s">
        <v>28</v>
      </c>
      <c r="J161" s="10" t="s">
        <v>28</v>
      </c>
      <c r="K161" s="13">
        <v>517</v>
      </c>
      <c r="L161" s="5" t="str">
        <f>("https://subzero.lib.uoguelph.ca/login?url="&amp;E161)</f>
        <v>https://subzero.lib.uoguelph.ca/login?url=http://www.sciencedirect.com/science/book/9780323066198</v>
      </c>
    </row>
    <row r="162" spans="1:12" ht="15" customHeight="1" x14ac:dyDescent="0.25">
      <c r="A162" s="15" t="str">
        <f>IFERROR(RANK(B162,$B$2:$B$813,1)+COUNTIF($B$1:B161,B162),"")</f>
        <v/>
      </c>
      <c r="B162" s="15" t="str">
        <f>IFERROR(SEARCH(query, C162, 1),"")</f>
        <v/>
      </c>
      <c r="C162" s="15" t="s">
        <v>1819</v>
      </c>
      <c r="D162" s="13">
        <v>2009</v>
      </c>
      <c r="E162" s="15" t="s">
        <v>149</v>
      </c>
      <c r="F162" s="12" t="str">
        <f>HYPERLINK(E162,C162)</f>
        <v>Canine Behavior, Second Edition</v>
      </c>
      <c r="G162" s="12" t="str">
        <f>IFERROR(HYPERLINK(E162), "Not yet available")</f>
        <v>http://www.sciencedirect.com/science/book/9781416054191</v>
      </c>
      <c r="H162" s="50" t="str">
        <f>IFERROR(HYPERLINK(L162, "Off-campus access"), "Not yet available")</f>
        <v>Off-campus access</v>
      </c>
      <c r="I162" s="8" t="s">
        <v>28</v>
      </c>
      <c r="J162" s="10" t="s">
        <v>28</v>
      </c>
      <c r="K162" s="13">
        <v>17</v>
      </c>
      <c r="L162" s="5" t="str">
        <f>("https://subzero.lib.uoguelph.ca/login?url="&amp;E162)</f>
        <v>https://subzero.lib.uoguelph.ca/login?url=http://www.sciencedirect.com/science/book/9781416054191</v>
      </c>
    </row>
    <row r="163" spans="1:12" ht="15" customHeight="1" x14ac:dyDescent="0.25">
      <c r="A163" s="15" t="str">
        <f>IFERROR(RANK(B163,$B$2:$B$813,1)+COUNTIF($B$1:B162,B163),"")</f>
        <v/>
      </c>
      <c r="B163" s="15" t="str">
        <f>IFERROR(SEARCH(query, C163, 1),"")</f>
        <v/>
      </c>
      <c r="C163" s="15" t="s">
        <v>150</v>
      </c>
      <c r="D163" s="13">
        <v>2007</v>
      </c>
      <c r="E163" s="15" t="s">
        <v>151</v>
      </c>
      <c r="F163" s="12" t="str">
        <f>HYPERLINK(E163,C163)</f>
        <v>Canine Internal Medicine Secrets</v>
      </c>
      <c r="G163" s="12" t="str">
        <f>IFERROR(HYPERLINK(E163), "Not yet available")</f>
        <v>http://www.sciencedirect.com/science/book/9781560536291</v>
      </c>
      <c r="H163" s="50" t="str">
        <f>IFERROR(HYPERLINK(L163, "Off-campus access"), "Not yet available")</f>
        <v>Off-campus access</v>
      </c>
      <c r="I163" s="8" t="s">
        <v>28</v>
      </c>
      <c r="J163" s="10" t="s">
        <v>28</v>
      </c>
      <c r="K163" s="13">
        <v>71</v>
      </c>
      <c r="L163" s="5" t="str">
        <f>("https://subzero.lib.uoguelph.ca/login?url="&amp;E163)</f>
        <v>https://subzero.lib.uoguelph.ca/login?url=http://www.sciencedirect.com/science/book/9781560536291</v>
      </c>
    </row>
    <row r="164" spans="1:12" ht="15" customHeight="1" x14ac:dyDescent="0.25">
      <c r="A164" s="15" t="str">
        <f>IFERROR(RANK(B164,$B$2:$B$813,1)+COUNTIF($B$1:B163,B164),"")</f>
        <v/>
      </c>
      <c r="B164" s="15" t="str">
        <f>IFERROR(SEARCH(query, C164, 1),"")</f>
        <v/>
      </c>
      <c r="C164" s="15" t="s">
        <v>152</v>
      </c>
      <c r="D164" s="13">
        <v>2016</v>
      </c>
      <c r="E164" s="15" t="s">
        <v>153</v>
      </c>
      <c r="F164" s="12" t="str">
        <f>HYPERLINK(E164,C164)</f>
        <v>Canine Olfaction Science and Law: Advances in Forensic Science, Medicine, Conservation, and Environmental Remediation</v>
      </c>
      <c r="G164" s="12" t="str">
        <f>IFERROR(HYPERLINK(E164), "Not yet available")</f>
        <v>http://www.crcnetbase.com/isbn/978-1-4822-6023-6</v>
      </c>
      <c r="H164" s="50" t="str">
        <f>IFERROR(HYPERLINK(L164, "Off-campus access"), "Not yet available")</f>
        <v>Off-campus access</v>
      </c>
      <c r="I164" s="8" t="s">
        <v>72</v>
      </c>
      <c r="J164" s="10" t="s">
        <v>72</v>
      </c>
      <c r="K164" s="13">
        <v>0</v>
      </c>
      <c r="L164" s="5" t="str">
        <f>("https://subzero.lib.uoguelph.ca/login?url="&amp;E164)</f>
        <v>https://subzero.lib.uoguelph.ca/login?url=http://www.crcnetbase.com/isbn/978-1-4822-6023-6</v>
      </c>
    </row>
    <row r="165" spans="1:12" ht="15" customHeight="1" x14ac:dyDescent="0.25">
      <c r="A165" s="15" t="str">
        <f>IFERROR(RANK(B165,$B$2:$B$813,1)+COUNTIF($B$1:B164,B165),"")</f>
        <v/>
      </c>
      <c r="B165" s="15" t="str">
        <f>IFERROR(SEARCH(query, C165, 1),"")</f>
        <v/>
      </c>
      <c r="C165" s="15" t="s">
        <v>1820</v>
      </c>
      <c r="D165" s="13">
        <v>2013</v>
      </c>
      <c r="E165" s="15" t="s">
        <v>154</v>
      </c>
      <c r="F165" s="12" t="str">
        <f>HYPERLINK(E165,C165)</f>
        <v>Canine Rehabilitation and Physical Therapy, Second Edition</v>
      </c>
      <c r="G165" s="12" t="str">
        <f>IFERROR(HYPERLINK(E165), "Not yet available")</f>
        <v>http://www.sciencedirect.com/science/book/9781437703092</v>
      </c>
      <c r="H165" s="50" t="str">
        <f>IFERROR(HYPERLINK(L165, "Off-campus access"), "Not yet available")</f>
        <v>Off-campus access</v>
      </c>
      <c r="I165" s="8" t="s">
        <v>28</v>
      </c>
      <c r="J165" s="10" t="s">
        <v>28</v>
      </c>
      <c r="K165" s="13">
        <v>189</v>
      </c>
      <c r="L165" s="5" t="str">
        <f>("https://subzero.lib.uoguelph.ca/login?url="&amp;E165)</f>
        <v>https://subzero.lib.uoguelph.ca/login?url=http://www.sciencedirect.com/science/book/9781437703092</v>
      </c>
    </row>
    <row r="166" spans="1:12" ht="15" customHeight="1" x14ac:dyDescent="0.25">
      <c r="A166" s="15" t="str">
        <f>IFERROR(RANK(B166,$B$2:$B$813,1)+COUNTIF($B$1:B165,B166),"")</f>
        <v/>
      </c>
      <c r="B166" s="15" t="str">
        <f>IFERROR(SEARCH(query, C166, 1),"")</f>
        <v/>
      </c>
      <c r="C166" s="15" t="s">
        <v>155</v>
      </c>
      <c r="D166" s="13">
        <v>2014</v>
      </c>
      <c r="E166" s="15" t="s">
        <v>156</v>
      </c>
      <c r="F166" s="12" t="str">
        <f>HYPERLINK(E166,C166)</f>
        <v>Canine Reproduction and Neonatology</v>
      </c>
      <c r="G166" s="12" t="str">
        <f>IFERROR(HYPERLINK(E166), "Not yet available")</f>
        <v>http://www.crcnetbase.com/isbn/978-1-59161-041-0</v>
      </c>
      <c r="H166" s="50" t="str">
        <f>IFERROR(HYPERLINK(L166, "Off-campus access"), "Not yet available")</f>
        <v>Off-campus access</v>
      </c>
      <c r="I166" s="8" t="s">
        <v>72</v>
      </c>
      <c r="J166" s="10" t="s">
        <v>72</v>
      </c>
      <c r="K166" s="13">
        <v>3</v>
      </c>
      <c r="L166" s="5" t="str">
        <f>("https://subzero.lib.uoguelph.ca/login?url="&amp;E166)</f>
        <v>https://subzero.lib.uoguelph.ca/login?url=http://www.crcnetbase.com/isbn/978-1-59161-041-0</v>
      </c>
    </row>
    <row r="167" spans="1:12" ht="15" customHeight="1" x14ac:dyDescent="0.25">
      <c r="A167" s="15" t="str">
        <f>IFERROR(RANK(B167,$B$2:$B$813,1)+COUNTIF($B$1:B166,B167),"")</f>
        <v/>
      </c>
      <c r="B167" s="15" t="str">
        <f>IFERROR(SEARCH(query, C167, 1),"")</f>
        <v/>
      </c>
      <c r="C167" s="15" t="s">
        <v>157</v>
      </c>
      <c r="D167" s="13">
        <v>2013</v>
      </c>
      <c r="E167" s="15" t="s">
        <v>158</v>
      </c>
      <c r="F167" s="12" t="str">
        <f>HYPERLINK(E167,C167)</f>
        <v>Canine Sports Medicine and Rehabilitation</v>
      </c>
      <c r="G167" s="12" t="str">
        <f>IFERROR(HYPERLINK(E167), "Not yet available")</f>
        <v>http://onlinelibrary.wiley.com/book/10.1002/9781118783443</v>
      </c>
      <c r="H167" s="50" t="str">
        <f>IFERROR(HYPERLINK(L167, "Off-campus access"), "Not yet available")</f>
        <v>Off-campus access</v>
      </c>
      <c r="I167" s="8" t="s">
        <v>8</v>
      </c>
      <c r="J167" s="10" t="s">
        <v>8</v>
      </c>
      <c r="K167" s="13">
        <v>25</v>
      </c>
      <c r="L167" s="5" t="str">
        <f>("https://subzero.lib.uoguelph.ca/login?url="&amp;E167)</f>
        <v>https://subzero.lib.uoguelph.ca/login?url=http://onlinelibrary.wiley.com/book/10.1002/9781118783443</v>
      </c>
    </row>
    <row r="168" spans="1:12" ht="15" customHeight="1" x14ac:dyDescent="0.25">
      <c r="A168" s="15" t="str">
        <f>IFERROR(RANK(B168,$B$2:$B$813,1)+COUNTIF($B$1:B167,B168),"")</f>
        <v/>
      </c>
      <c r="B168" s="15" t="str">
        <f>IFERROR(SEARCH(query, C168, 1),"")</f>
        <v/>
      </c>
      <c r="C168" s="15" t="s">
        <v>1606</v>
      </c>
      <c r="D168" s="13">
        <v>2017</v>
      </c>
      <c r="E168" s="15" t="s">
        <v>1607</v>
      </c>
      <c r="F168" s="12" t="str">
        <f>HYPERLINK(E168,C168)</f>
        <v>Cardiology for Veterinary Technicians and Nurses</v>
      </c>
      <c r="G168" s="12" t="str">
        <f>IFERROR(HYPERLINK(E168), "Not yet available")</f>
        <v>http://onlinelibrary.wiley.com/book/10.1002/9781119357407</v>
      </c>
      <c r="H168" s="50" t="str">
        <f>IFERROR(HYPERLINK(L168, "Off-campus access"), "Not yet available")</f>
        <v>Off-campus access</v>
      </c>
      <c r="I168" s="8" t="s">
        <v>8</v>
      </c>
      <c r="J168" s="10" t="s">
        <v>8</v>
      </c>
      <c r="K168" s="13"/>
      <c r="L168" s="5" t="str">
        <f>("https://subzero.lib.uoguelph.ca/login?url="&amp;E168)</f>
        <v>https://subzero.lib.uoguelph.ca/login?url=http://onlinelibrary.wiley.com/book/10.1002/9781119357407</v>
      </c>
    </row>
    <row r="169" spans="1:12" ht="15" customHeight="1" x14ac:dyDescent="0.25">
      <c r="A169" s="15" t="str">
        <f>IFERROR(RANK(B169,$B$2:$B$813,1)+COUNTIF($B$1:B168,B169),"")</f>
        <v/>
      </c>
      <c r="B169" s="15" t="str">
        <f>IFERROR(SEARCH(query, C169, 1),"")</f>
        <v/>
      </c>
      <c r="C169" s="15" t="s">
        <v>1821</v>
      </c>
      <c r="D169" s="13">
        <v>2010</v>
      </c>
      <c r="E169" s="15" t="s">
        <v>159</v>
      </c>
      <c r="F169" s="12" t="str">
        <f>HYPERLINK(E169,C169)</f>
        <v>Cardiology of the Horse, Second Edition</v>
      </c>
      <c r="G169" s="12" t="str">
        <f>IFERROR(HYPERLINK(E169), "Not yet available")</f>
        <v>http://www.sciencedirect.com/science/book/9780702028175</v>
      </c>
      <c r="H169" s="50" t="str">
        <f>IFERROR(HYPERLINK(L169, "Off-campus access"), "Not yet available")</f>
        <v>Off-campus access</v>
      </c>
      <c r="I169" s="8" t="s">
        <v>28</v>
      </c>
      <c r="J169" s="10" t="s">
        <v>28</v>
      </c>
      <c r="K169" s="13">
        <v>80</v>
      </c>
      <c r="L169" s="5" t="str">
        <f>("https://subzero.lib.uoguelph.ca/login?url="&amp;E169)</f>
        <v>https://subzero.lib.uoguelph.ca/login?url=http://www.sciencedirect.com/science/book/9780702028175</v>
      </c>
    </row>
    <row r="170" spans="1:12" ht="15" customHeight="1" x14ac:dyDescent="0.25">
      <c r="A170" s="15" t="str">
        <f>IFERROR(RANK(B170,$B$2:$B$813,1)+COUNTIF($B$1:B169,B170),"")</f>
        <v/>
      </c>
      <c r="B170" s="15" t="str">
        <f>IFERROR(SEARCH(query, C170, 1),"")</f>
        <v/>
      </c>
      <c r="C170" s="8" t="s">
        <v>807</v>
      </c>
      <c r="D170" s="17">
        <v>2006</v>
      </c>
      <c r="E170" s="9" t="s">
        <v>970</v>
      </c>
      <c r="F170" s="12" t="str">
        <f>HYPERLINK(E170,C170)</f>
        <v>Cardiovascular Disease in Small Animal Medicine</v>
      </c>
      <c r="G170" s="12" t="str">
        <f>IFERROR(HYPERLINK(E170), "Not yet available")</f>
        <v>http://site.ebrary.com/lib/oculguelph/Doc?id=10333112</v>
      </c>
      <c r="H170" s="50" t="str">
        <f>IFERROR(HYPERLINK(L170, "Off-campus access"), "Not yet available")</f>
        <v>Off-campus access</v>
      </c>
      <c r="I170" s="8" t="s">
        <v>1134</v>
      </c>
      <c r="J170" s="9" t="s">
        <v>72</v>
      </c>
      <c r="K170" s="17">
        <v>28</v>
      </c>
      <c r="L170" s="5" t="str">
        <f>("https://subzero.lib.uoguelph.ca/login?url="&amp;E170)</f>
        <v>https://subzero.lib.uoguelph.ca/login?url=http://site.ebrary.com/lib/oculguelph/Doc?id=10333112</v>
      </c>
    </row>
    <row r="171" spans="1:12" ht="15" customHeight="1" x14ac:dyDescent="0.25">
      <c r="A171" s="15" t="str">
        <f>IFERROR(RANK(B171,$B$2:$B$813,1)+COUNTIF($B$1:B170,B171),"")</f>
        <v/>
      </c>
      <c r="B171" s="15" t="str">
        <f>IFERROR(SEARCH(query, C171, 1),"")</f>
        <v/>
      </c>
      <c r="C171" s="8" t="s">
        <v>808</v>
      </c>
      <c r="D171" s="17">
        <v>2011</v>
      </c>
      <c r="E171" s="9" t="s">
        <v>971</v>
      </c>
      <c r="F171" s="12" t="str">
        <f>HYPERLINK(E171,C171)</f>
        <v>Career Opportunities : Career Opportunities Working with Animals</v>
      </c>
      <c r="G171" s="12" t="str">
        <f>IFERROR(HYPERLINK(E171), "Not yet available")</f>
        <v>http://site.ebrary.com/lib/oculguelph/Doc?id=10541054</v>
      </c>
      <c r="H171" s="50" t="str">
        <f>IFERROR(HYPERLINK(L171, "Off-campus access"), "Not yet available")</f>
        <v>Off-campus access</v>
      </c>
      <c r="I171" s="8" t="s">
        <v>1134</v>
      </c>
      <c r="J171" s="9" t="s">
        <v>1139</v>
      </c>
      <c r="K171" s="17">
        <v>0</v>
      </c>
      <c r="L171" s="5" t="str">
        <f>("https://subzero.lib.uoguelph.ca/login?url="&amp;E171)</f>
        <v>https://subzero.lib.uoguelph.ca/login?url=http://site.ebrary.com/lib/oculguelph/Doc?id=10541054</v>
      </c>
    </row>
    <row r="172" spans="1:12" ht="15" customHeight="1" x14ac:dyDescent="0.25">
      <c r="A172" s="15" t="str">
        <f>IFERROR(RANK(B172,$B$2:$B$813,1)+COUNTIF($B$1:B171,B172),"")</f>
        <v/>
      </c>
      <c r="B172" s="15" t="str">
        <f>IFERROR(SEARCH(query, C172, 1),"")</f>
        <v/>
      </c>
      <c r="C172" s="8" t="s">
        <v>809</v>
      </c>
      <c r="D172" s="17">
        <v>2011</v>
      </c>
      <c r="E172" s="9" t="s">
        <v>972</v>
      </c>
      <c r="F172" s="12" t="str">
        <f>HYPERLINK(E172,C172)</f>
        <v>Caring for Family Pets : Choosing and Keeping Our Companion Animals Healthy</v>
      </c>
      <c r="G172" s="12" t="str">
        <f>IFERROR(HYPERLINK(E172), "Not yet available")</f>
        <v>http://site.ebrary.com/lib/oculguelph/Doc?id=10521116</v>
      </c>
      <c r="H172" s="50" t="str">
        <f>IFERROR(HYPERLINK(L172, "Off-campus access"), "Not yet available")</f>
        <v>Off-campus access</v>
      </c>
      <c r="I172" s="8" t="s">
        <v>1134</v>
      </c>
      <c r="J172" s="9" t="s">
        <v>1140</v>
      </c>
      <c r="K172" s="17">
        <v>0</v>
      </c>
      <c r="L172" s="5" t="str">
        <f>("https://subzero.lib.uoguelph.ca/login?url="&amp;E172)</f>
        <v>https://subzero.lib.uoguelph.ca/login?url=http://site.ebrary.com/lib/oculguelph/Doc?id=10521116</v>
      </c>
    </row>
    <row r="173" spans="1:12" ht="15" customHeight="1" x14ac:dyDescent="0.25">
      <c r="A173" s="15" t="str">
        <f>IFERROR(RANK(B173,$B$2:$B$813,1)+COUNTIF($B$1:B172,B173),"")</f>
        <v/>
      </c>
      <c r="B173" s="15" t="str">
        <f>IFERROR(SEARCH(query, C173, 1),"")</f>
        <v/>
      </c>
      <c r="C173" s="15" t="s">
        <v>2019</v>
      </c>
      <c r="D173" s="13">
        <v>2016</v>
      </c>
      <c r="E173" s="15" t="s">
        <v>160</v>
      </c>
      <c r="F173" s="12" t="str">
        <f>HYPERLINK(E173,C173)</f>
        <v>Cattle and Sheep Medicine, Second Edition, Self-Assessment Color Review</v>
      </c>
      <c r="G173" s="12" t="str">
        <f>IFERROR(HYPERLINK(E173), "Not yet available")</f>
        <v>http://www.crcnetbase.com/isbn/978-1-4987-4737-0</v>
      </c>
      <c r="H173" s="50" t="str">
        <f>IFERROR(HYPERLINK(L173, "Off-campus access"), "Not yet available")</f>
        <v>Off-campus access</v>
      </c>
      <c r="I173" s="8" t="s">
        <v>72</v>
      </c>
      <c r="J173" s="10" t="s">
        <v>72</v>
      </c>
      <c r="K173" s="13">
        <v>0</v>
      </c>
      <c r="L173" s="5" t="str">
        <f>("https://subzero.lib.uoguelph.ca/login?url="&amp;E173)</f>
        <v>https://subzero.lib.uoguelph.ca/login?url=http://www.crcnetbase.com/isbn/978-1-4987-4737-0</v>
      </c>
    </row>
    <row r="174" spans="1:12" ht="15" customHeight="1" x14ac:dyDescent="0.25">
      <c r="A174" s="15" t="str">
        <f>IFERROR(RANK(B174,$B$2:$B$813,1)+COUNTIF($B$1:B173,B174),"")</f>
        <v/>
      </c>
      <c r="B174" s="15" t="str">
        <f>IFERROR(SEARCH(query, C174, 1),"")</f>
        <v/>
      </c>
      <c r="C174" s="15" t="s">
        <v>161</v>
      </c>
      <c r="D174" s="13">
        <v>2007</v>
      </c>
      <c r="E174" s="15" t="s">
        <v>162</v>
      </c>
      <c r="F174" s="12" t="str">
        <f>HYPERLINK(E174,C174)</f>
        <v>Cattle Behaviour &amp; Welfare, Second Edition</v>
      </c>
      <c r="G174" s="12" t="str">
        <f>IFERROR(HYPERLINK(E174), "Not yet available")</f>
        <v>http://onlinelibrary.wiley.com/book/10.1002/9780470752418</v>
      </c>
      <c r="H174" s="50" t="str">
        <f>IFERROR(HYPERLINK(L174, "Off-campus access"), "Not yet available")</f>
        <v>Off-campus access</v>
      </c>
      <c r="I174" s="8" t="s">
        <v>8</v>
      </c>
      <c r="J174" s="10" t="s">
        <v>8</v>
      </c>
      <c r="K174" s="13">
        <v>22</v>
      </c>
      <c r="L174" s="5" t="str">
        <f>("https://subzero.lib.uoguelph.ca/login?url="&amp;E174)</f>
        <v>https://subzero.lib.uoguelph.ca/login?url=http://onlinelibrary.wiley.com/book/10.1002/9780470752418</v>
      </c>
    </row>
    <row r="175" spans="1:12" ht="15" customHeight="1" x14ac:dyDescent="0.25">
      <c r="A175" s="15" t="str">
        <f>IFERROR(RANK(B175,$B$2:$B$813,1)+COUNTIF($B$1:B174,B175),"")</f>
        <v/>
      </c>
      <c r="B175" s="15" t="str">
        <f>IFERROR(SEARCH(query, C175, 1),"")</f>
        <v/>
      </c>
      <c r="C175" s="8" t="s">
        <v>810</v>
      </c>
      <c r="D175" s="17">
        <v>2009</v>
      </c>
      <c r="E175" s="9" t="s">
        <v>973</v>
      </c>
      <c r="F175" s="12" t="str">
        <f>HYPERLINK(E175,C175)</f>
        <v xml:space="preserve">Chronic Pain in Small Animal Medicine </v>
      </c>
      <c r="G175" s="12" t="str">
        <f>IFERROR(HYPERLINK(E175), "Not yet available")</f>
        <v>http://site.ebrary.com/lib/oculguelph/Doc?id=10372257</v>
      </c>
      <c r="H175" s="50" t="str">
        <f>IFERROR(HYPERLINK(L175, "Off-campus access"), "Not yet available")</f>
        <v>Off-campus access</v>
      </c>
      <c r="I175" s="8" t="s">
        <v>1134</v>
      </c>
      <c r="J175" s="9" t="s">
        <v>72</v>
      </c>
      <c r="K175" s="17">
        <v>0</v>
      </c>
      <c r="L175" s="5" t="str">
        <f>("https://subzero.lib.uoguelph.ca/login?url="&amp;E175)</f>
        <v>https://subzero.lib.uoguelph.ca/login?url=http://site.ebrary.com/lib/oculguelph/Doc?id=10372257</v>
      </c>
    </row>
    <row r="176" spans="1:12" ht="15" customHeight="1" x14ac:dyDescent="0.25">
      <c r="A176" s="15" t="str">
        <f>IFERROR(RANK(B176,$B$2:$B$813,1)+COUNTIF($B$1:B175,B176),"")</f>
        <v/>
      </c>
      <c r="B176" s="15" t="str">
        <f>IFERROR(SEARCH(query, C176, 1),"")</f>
        <v/>
      </c>
      <c r="C176" s="15" t="s">
        <v>163</v>
      </c>
      <c r="D176" s="13">
        <v>2015</v>
      </c>
      <c r="E176" s="15" t="s">
        <v>164</v>
      </c>
      <c r="F176" s="12" t="str">
        <f>HYPERLINK(E176,C176)</f>
        <v>Climate Change Impact on Livestock: Adaptation and Mitigation</v>
      </c>
      <c r="G176" s="12" t="str">
        <f>IFERROR(HYPERLINK(E176), "Not yet available")</f>
        <v>http://link.springer.com/openurl?genre=book&amp;isbn=978-81-322-2264-4</v>
      </c>
      <c r="H176" s="50" t="str">
        <f>IFERROR(HYPERLINK(L176, "Off-campus access"), "Not yet available")</f>
        <v>Off-campus access</v>
      </c>
      <c r="I176" s="8" t="s">
        <v>18</v>
      </c>
      <c r="J176" s="10" t="s">
        <v>18</v>
      </c>
      <c r="K176" s="13">
        <v>26</v>
      </c>
      <c r="L176" s="5" t="str">
        <f>("https://subzero.lib.uoguelph.ca/login?url="&amp;E176)</f>
        <v>https://subzero.lib.uoguelph.ca/login?url=http://link.springer.com/openurl?genre=book&amp;isbn=978-81-322-2264-4</v>
      </c>
    </row>
    <row r="177" spans="1:12" ht="15" customHeight="1" x14ac:dyDescent="0.25">
      <c r="A177" s="15" t="str">
        <f>IFERROR(RANK(B177,$B$2:$B$813,1)+COUNTIF($B$1:B176,B177),"")</f>
        <v/>
      </c>
      <c r="B177" s="15" t="str">
        <f>IFERROR(SEARCH(query, C177, 1),"")</f>
        <v/>
      </c>
      <c r="C177" s="15" t="s">
        <v>165</v>
      </c>
      <c r="D177" s="13">
        <v>2015</v>
      </c>
      <c r="E177" s="15" t="s">
        <v>166</v>
      </c>
      <c r="F177" s="12" t="str">
        <f>HYPERLINK(E177,C177)</f>
        <v>Clinical Atlas of Canine and Feline Ophthalmic Disease</v>
      </c>
      <c r="G177" s="12" t="str">
        <f>IFERROR(HYPERLINK(E177), "Not yet available")</f>
        <v>http://onlinelibrary.wiley.com/book/10.1002/9781118840801</v>
      </c>
      <c r="H177" s="50" t="str">
        <f>IFERROR(HYPERLINK(L177, "Off-campus access"), "Not yet available")</f>
        <v>Off-campus access</v>
      </c>
      <c r="I177" s="8" t="s">
        <v>8</v>
      </c>
      <c r="J177" s="10" t="s">
        <v>8</v>
      </c>
      <c r="K177" s="13">
        <v>0</v>
      </c>
      <c r="L177" s="5" t="str">
        <f>("https://subzero.lib.uoguelph.ca/login?url="&amp;E177)</f>
        <v>https://subzero.lib.uoguelph.ca/login?url=http://onlinelibrary.wiley.com/book/10.1002/9781118840801</v>
      </c>
    </row>
    <row r="178" spans="1:12" ht="15" customHeight="1" x14ac:dyDescent="0.25">
      <c r="A178" s="15" t="str">
        <f>IFERROR(RANK(B178,$B$2:$B$813,1)+COUNTIF($B$1:B177,B178),"")</f>
        <v/>
      </c>
      <c r="B178" s="15" t="str">
        <f>IFERROR(SEARCH(query, C178, 1),"")</f>
        <v/>
      </c>
      <c r="C178" s="15" t="s">
        <v>1610</v>
      </c>
      <c r="D178" s="13">
        <v>2018</v>
      </c>
      <c r="E178" s="15" t="s">
        <v>1611</v>
      </c>
      <c r="F178" s="12" t="str">
        <f>HYPERLINK(E178,C178)</f>
        <v>Clinical Atlas of Small Animal Cytology</v>
      </c>
      <c r="G178" s="12" t="str">
        <f>IFERROR(HYPERLINK(E178), "Not yet available")</f>
        <v>http://onlinelibrary.wiley.com/book/10.1002/9781119331629</v>
      </c>
      <c r="H178" s="50" t="str">
        <f>IFERROR(HYPERLINK(L178, "Off-campus access"), "Not yet available")</f>
        <v>Off-campus access</v>
      </c>
      <c r="I178" s="8" t="s">
        <v>8</v>
      </c>
      <c r="J178" s="10" t="s">
        <v>8</v>
      </c>
      <c r="K178" s="13"/>
      <c r="L178" s="5" t="str">
        <f>("https://subzero.lib.uoguelph.ca/login?url="&amp;E178)</f>
        <v>https://subzero.lib.uoguelph.ca/login?url=http://onlinelibrary.wiley.com/book/10.1002/9781119331629</v>
      </c>
    </row>
    <row r="179" spans="1:12" ht="15" customHeight="1" x14ac:dyDescent="0.25">
      <c r="A179" s="15" t="str">
        <f>IFERROR(RANK(B179,$B$2:$B$813,1)+COUNTIF($B$1:B178,B179),"")</f>
        <v/>
      </c>
      <c r="B179" s="15" t="str">
        <f>IFERROR(SEARCH(query, C179, 1),"")</f>
        <v/>
      </c>
      <c r="C179" s="8" t="s">
        <v>811</v>
      </c>
      <c r="D179" s="17">
        <v>2008</v>
      </c>
      <c r="E179" s="9" t="s">
        <v>974</v>
      </c>
      <c r="F179" s="12" t="str">
        <f>HYPERLINK(E179,C179)</f>
        <v xml:space="preserve">Clinical Biochemistry of Domestic Animals </v>
      </c>
      <c r="G179" s="12" t="str">
        <f>IFERROR(HYPERLINK(E179), "Not yet available")</f>
        <v>http://site.ebrary.com/lib/oculguelph/Doc?id=10251254</v>
      </c>
      <c r="H179" s="50" t="str">
        <f>IFERROR(HYPERLINK(L179, "Off-campus access"), "Not yet available")</f>
        <v>Off-campus access</v>
      </c>
      <c r="I179" s="8" t="s">
        <v>1134</v>
      </c>
      <c r="J179" s="9" t="s">
        <v>28</v>
      </c>
      <c r="K179" s="17">
        <v>350</v>
      </c>
      <c r="L179" s="5" t="str">
        <f>("https://subzero.lib.uoguelph.ca/login?url="&amp;E179)</f>
        <v>https://subzero.lib.uoguelph.ca/login?url=http://site.ebrary.com/lib/oculguelph/Doc?id=10251254</v>
      </c>
    </row>
    <row r="180" spans="1:12" ht="15" customHeight="1" x14ac:dyDescent="0.25">
      <c r="A180" s="15" t="str">
        <f>IFERROR(RANK(B180,$B$2:$B$813,1)+COUNTIF($B$1:B179,B180),"")</f>
        <v/>
      </c>
      <c r="B180" s="15" t="str">
        <f>IFERROR(SEARCH(query, C180, 1),"")</f>
        <v/>
      </c>
      <c r="C180" s="8" t="s">
        <v>812</v>
      </c>
      <c r="D180" s="17">
        <v>2009</v>
      </c>
      <c r="E180" s="9" t="s">
        <v>975</v>
      </c>
      <c r="F180" s="12" t="str">
        <f>HYPERLINK(E180,C180)</f>
        <v xml:space="preserve">Clinical Canine and Feline Reproduction : Evidence-Based Answers </v>
      </c>
      <c r="G180" s="12" t="str">
        <f>IFERROR(HYPERLINK(E180), "Not yet available")</f>
        <v>http://site.ebrary.com/lib/oculguelph/Doc?id=10351948</v>
      </c>
      <c r="H180" s="50" t="str">
        <f>IFERROR(HYPERLINK(L180, "Off-campus access"), "Not yet available")</f>
        <v>Off-campus access</v>
      </c>
      <c r="I180" s="8" t="s">
        <v>1134</v>
      </c>
      <c r="J180" s="9" t="s">
        <v>8</v>
      </c>
      <c r="K180" s="17">
        <v>0</v>
      </c>
      <c r="L180" s="5" t="str">
        <f>("https://subzero.lib.uoguelph.ca/login?url="&amp;E180)</f>
        <v>https://subzero.lib.uoguelph.ca/login?url=http://site.ebrary.com/lib/oculguelph/Doc?id=10351948</v>
      </c>
    </row>
    <row r="181" spans="1:12" ht="15" customHeight="1" x14ac:dyDescent="0.25">
      <c r="A181" s="15" t="str">
        <f>IFERROR(RANK(B181,$B$2:$B$813,1)+COUNTIF($B$1:B180,B181),"")</f>
        <v/>
      </c>
      <c r="B181" s="15" t="str">
        <f>IFERROR(SEARCH(query, C181, 1),"")</f>
        <v/>
      </c>
      <c r="C181" s="8" t="s">
        <v>813</v>
      </c>
      <c r="D181" s="17">
        <v>2010</v>
      </c>
      <c r="E181" s="9" t="s">
        <v>976</v>
      </c>
      <c r="F181" s="12" t="str">
        <f>HYPERLINK(E181,C181)</f>
        <v xml:space="preserve">Clinical Cases in Avian and Exotic Animal Hematology and Cytology </v>
      </c>
      <c r="G181" s="12" t="str">
        <f>IFERROR(HYPERLINK(E181), "Not yet available")</f>
        <v>http://site.ebrary.com/lib/oculguelph/Doc?id=10373032</v>
      </c>
      <c r="H181" s="50" t="str">
        <f>IFERROR(HYPERLINK(L181, "Off-campus access"), "Not yet available")</f>
        <v>Off-campus access</v>
      </c>
      <c r="I181" s="8" t="s">
        <v>1134</v>
      </c>
      <c r="J181" s="9" t="s">
        <v>8</v>
      </c>
      <c r="K181" s="17">
        <v>2</v>
      </c>
      <c r="L181" s="5" t="str">
        <f>("https://subzero.lib.uoguelph.ca/login?url="&amp;E181)</f>
        <v>https://subzero.lib.uoguelph.ca/login?url=http://site.ebrary.com/lib/oculguelph/Doc?id=10373032</v>
      </c>
    </row>
    <row r="182" spans="1:12" ht="15" customHeight="1" x14ac:dyDescent="0.25">
      <c r="A182" s="15" t="str">
        <f>IFERROR(RANK(B182,$B$2:$B$813,1)+COUNTIF($B$1:B181,B182),"")</f>
        <v/>
      </c>
      <c r="B182" s="15" t="str">
        <f>IFERROR(SEARCH(query, C182, 1),"")</f>
        <v/>
      </c>
      <c r="C182" s="15" t="s">
        <v>167</v>
      </c>
      <c r="D182" s="13">
        <v>2015</v>
      </c>
      <c r="E182" s="15" t="s">
        <v>168</v>
      </c>
      <c r="F182" s="12" t="str">
        <f>HYPERLINK(E182,C182)</f>
        <v>Clinical Echocardiography of the Dog and Cat</v>
      </c>
      <c r="G182" s="12" t="str">
        <f>IFERROR(HYPERLINK(E182), "Not yet available")</f>
        <v>http://www.sciencedirect.com/science/book/9780323316507</v>
      </c>
      <c r="H182" s="50" t="str">
        <f>IFERROR(HYPERLINK(L182, "Off-campus access"), "Not yet available")</f>
        <v>Off-campus access</v>
      </c>
      <c r="I182" s="8" t="s">
        <v>28</v>
      </c>
      <c r="J182" s="10" t="s">
        <v>28</v>
      </c>
      <c r="K182" s="13">
        <v>63</v>
      </c>
      <c r="L182" s="5" t="str">
        <f>("https://subzero.lib.uoguelph.ca/login?url="&amp;E182)</f>
        <v>https://subzero.lib.uoguelph.ca/login?url=http://www.sciencedirect.com/science/book/9780323316507</v>
      </c>
    </row>
    <row r="183" spans="1:12" ht="15" customHeight="1" x14ac:dyDescent="0.25">
      <c r="A183" s="15" t="str">
        <f>IFERROR(RANK(B183,$B$2:$B$813,1)+COUNTIF($B$1:B182,B183),"")</f>
        <v/>
      </c>
      <c r="B183" s="15" t="str">
        <f>IFERROR(SEARCH(query, C183, 1),"")</f>
        <v/>
      </c>
      <c r="C183" s="15" t="s">
        <v>169</v>
      </c>
      <c r="D183" s="13">
        <v>2014</v>
      </c>
      <c r="E183" s="15" t="s">
        <v>170</v>
      </c>
      <c r="F183" s="12" t="str">
        <f>HYPERLINK(E183,C183)</f>
        <v>Clinical Endocrinology of Companion Animals</v>
      </c>
      <c r="G183" s="12" t="str">
        <f>IFERROR(HYPERLINK(E183), "Not yet available")</f>
        <v>http://onlinelibrary.wiley.com/book/10.1002/9781118997093</v>
      </c>
      <c r="H183" s="50" t="str">
        <f>IFERROR(HYPERLINK(L183, "Off-campus access"), "Not yet available")</f>
        <v>Off-campus access</v>
      </c>
      <c r="I183" s="8" t="s">
        <v>8</v>
      </c>
      <c r="J183" s="10" t="s">
        <v>8</v>
      </c>
      <c r="K183" s="13">
        <v>117</v>
      </c>
      <c r="L183" s="5" t="str">
        <f>("https://subzero.lib.uoguelph.ca/login?url="&amp;E183)</f>
        <v>https://subzero.lib.uoguelph.ca/login?url=http://onlinelibrary.wiley.com/book/10.1002/9781118997093</v>
      </c>
    </row>
    <row r="184" spans="1:12" ht="15" customHeight="1" x14ac:dyDescent="0.25">
      <c r="A184" s="15" t="str">
        <f>IFERROR(RANK(B184,$B$2:$B$813,1)+COUNTIF($B$1:B183,B184),"")</f>
        <v/>
      </c>
      <c r="B184" s="15" t="str">
        <f>IFERROR(SEARCH(query, C184, 1),"")</f>
        <v/>
      </c>
      <c r="C184" s="15" t="s">
        <v>171</v>
      </c>
      <c r="D184" s="13">
        <v>2016</v>
      </c>
      <c r="E184" s="15" t="s">
        <v>172</v>
      </c>
      <c r="F184" s="12" t="str">
        <f>HYPERLINK(E184,C184)</f>
        <v>Clinical Equine Oncology</v>
      </c>
      <c r="G184" s="12" t="str">
        <f>IFERROR(HYPERLINK(E184), "Not yet available")</f>
        <v>http://www.sciencedirect.com/science/book/9780702042669</v>
      </c>
      <c r="H184" s="50" t="str">
        <f>IFERROR(HYPERLINK(L184, "Off-campus access"), "Not yet available")</f>
        <v>Off-campus access</v>
      </c>
      <c r="I184" s="8" t="s">
        <v>28</v>
      </c>
      <c r="J184" s="10" t="s">
        <v>28</v>
      </c>
      <c r="K184" s="13">
        <v>44</v>
      </c>
      <c r="L184" s="5" t="str">
        <f>("https://subzero.lib.uoguelph.ca/login?url="&amp;E184)</f>
        <v>https://subzero.lib.uoguelph.ca/login?url=http://www.sciencedirect.com/science/book/9780702042669</v>
      </c>
    </row>
    <row r="185" spans="1:12" ht="15" customHeight="1" x14ac:dyDescent="0.25">
      <c r="A185" s="15" t="str">
        <f>IFERROR(RANK(B185,$B$2:$B$813,1)+COUNTIF($B$1:B184,B185),"")</f>
        <v/>
      </c>
      <c r="B185" s="15" t="str">
        <f>IFERROR(SEARCH(query, C185, 1),"")</f>
        <v/>
      </c>
      <c r="C185" s="15" t="s">
        <v>173</v>
      </c>
      <c r="D185" s="13">
        <v>2007</v>
      </c>
      <c r="E185" s="15" t="s">
        <v>174</v>
      </c>
      <c r="F185" s="12" t="str">
        <f>HYPERLINK(E185,C185)</f>
        <v>Clinical Examination of Farm Animals</v>
      </c>
      <c r="G185" s="12" t="str">
        <f>IFERROR(HYPERLINK(E185), "Not yet available")</f>
        <v>http://onlinelibrary.wiley.com/book/10.1002/9780470752425</v>
      </c>
      <c r="H185" s="50" t="str">
        <f>IFERROR(HYPERLINK(L185, "Off-campus access"), "Not yet available")</f>
        <v>Off-campus access</v>
      </c>
      <c r="I185" s="8" t="s">
        <v>8</v>
      </c>
      <c r="J185" s="10" t="s">
        <v>8</v>
      </c>
      <c r="K185" s="13">
        <v>50</v>
      </c>
      <c r="L185" s="5" t="str">
        <f>("https://subzero.lib.uoguelph.ca/login?url="&amp;E185)</f>
        <v>https://subzero.lib.uoguelph.ca/login?url=http://onlinelibrary.wiley.com/book/10.1002/9780470752425</v>
      </c>
    </row>
    <row r="186" spans="1:12" ht="15" customHeight="1" x14ac:dyDescent="0.25">
      <c r="A186" s="15" t="str">
        <f>IFERROR(RANK(B186,$B$2:$B$813,1)+COUNTIF($B$1:B185,B186),"")</f>
        <v/>
      </c>
      <c r="B186" s="15" t="str">
        <f>IFERROR(SEARCH(query, C186, 1),"")</f>
        <v/>
      </c>
      <c r="C186" s="8" t="s">
        <v>814</v>
      </c>
      <c r="D186" s="17">
        <v>2008</v>
      </c>
      <c r="E186" s="9" t="s">
        <v>977</v>
      </c>
      <c r="F186" s="12" t="str">
        <f>HYPERLINK(E186,C186)</f>
        <v xml:space="preserve">Clinical Immunology of the Dog and Cat </v>
      </c>
      <c r="G186" s="12" t="str">
        <f>IFERROR(HYPERLINK(E186), "Not yet available")</f>
        <v>http://site.ebrary.com/lib/oculguelph/Doc?id=10333086</v>
      </c>
      <c r="H186" s="50" t="str">
        <f>IFERROR(HYPERLINK(L186, "Off-campus access"), "Not yet available")</f>
        <v>Off-campus access</v>
      </c>
      <c r="I186" s="8" t="s">
        <v>1134</v>
      </c>
      <c r="J186" s="9" t="s">
        <v>72</v>
      </c>
      <c r="K186" s="17">
        <v>198</v>
      </c>
      <c r="L186" s="5" t="str">
        <f>("https://subzero.lib.uoguelph.ca/login?url="&amp;E186)</f>
        <v>https://subzero.lib.uoguelph.ca/login?url=http://site.ebrary.com/lib/oculguelph/Doc?id=10333086</v>
      </c>
    </row>
    <row r="187" spans="1:12" ht="15" customHeight="1" x14ac:dyDescent="0.25">
      <c r="A187" s="15" t="str">
        <f>IFERROR(RANK(B187,$B$2:$B$813,1)+COUNTIF($B$1:B186,B187),"")</f>
        <v/>
      </c>
      <c r="B187" s="15" t="str">
        <f>IFERROR(SEARCH(query, C187, 1),"")</f>
        <v/>
      </c>
      <c r="C187" s="8" t="s">
        <v>815</v>
      </c>
      <c r="D187" s="17">
        <v>2013</v>
      </c>
      <c r="E187" s="9" t="s">
        <v>978</v>
      </c>
      <c r="F187" s="12" t="str">
        <f>HYPERLINK(E187,C187)</f>
        <v xml:space="preserve">Clinical Laboratory Animal Medicine : An Introduction </v>
      </c>
      <c r="G187" s="12" t="str">
        <f>IFERROR(HYPERLINK(E187), "Not yet available")</f>
        <v>http://site.ebrary.com/lib/oculguelph/Doc?id=10799786</v>
      </c>
      <c r="H187" s="50" t="str">
        <f>IFERROR(HYPERLINK(L187, "Off-campus access"), "Not yet available")</f>
        <v>Off-campus access</v>
      </c>
      <c r="I187" s="8" t="s">
        <v>1134</v>
      </c>
      <c r="J187" s="9" t="s">
        <v>8</v>
      </c>
      <c r="K187" s="17">
        <v>63</v>
      </c>
      <c r="L187" s="5" t="str">
        <f>("https://subzero.lib.uoguelph.ca/login?url="&amp;E187)</f>
        <v>https://subzero.lib.uoguelph.ca/login?url=http://site.ebrary.com/lib/oculguelph/Doc?id=10799786</v>
      </c>
    </row>
    <row r="188" spans="1:12" ht="15" customHeight="1" x14ac:dyDescent="0.25">
      <c r="A188" s="15" t="str">
        <f>IFERROR(RANK(B188,$B$2:$B$813,1)+COUNTIF($B$1:B187,B188),"")</f>
        <v/>
      </c>
      <c r="B188" s="15" t="str">
        <f>IFERROR(SEARCH(query, C188, 1),"")</f>
        <v/>
      </c>
      <c r="C188" s="15" t="s">
        <v>175</v>
      </c>
      <c r="D188" s="13">
        <v>2013</v>
      </c>
      <c r="E188" s="15" t="s">
        <v>176</v>
      </c>
      <c r="F188" s="12" t="str">
        <f>HYPERLINK(E188,C188)</f>
        <v>Clinical Manual of Small Animal Endosurgery</v>
      </c>
      <c r="G188" s="12" t="str">
        <f>IFERROR(HYPERLINK(E188), "Not yet available")</f>
        <v>http://onlinelibrary.wiley.com/book/10.1002/9781118702826</v>
      </c>
      <c r="H188" s="50" t="str">
        <f>IFERROR(HYPERLINK(L188, "Off-campus access"), "Not yet available")</f>
        <v>Off-campus access</v>
      </c>
      <c r="I188" s="8" t="s">
        <v>8</v>
      </c>
      <c r="J188" s="10" t="s">
        <v>8</v>
      </c>
      <c r="K188" s="13">
        <v>0</v>
      </c>
      <c r="L188" s="5" t="str">
        <f>("https://subzero.lib.uoguelph.ca/login?url="&amp;E188)</f>
        <v>https://subzero.lib.uoguelph.ca/login?url=http://onlinelibrary.wiley.com/book/10.1002/9781118702826</v>
      </c>
    </row>
    <row r="189" spans="1:12" ht="15" customHeight="1" x14ac:dyDescent="0.25">
      <c r="A189" s="15">
        <f>IFERROR(RANK(B189,$B$2:$B$813,1)+COUNTIF($B$1:B188,B189),"")</f>
        <v>9</v>
      </c>
      <c r="B189" s="15">
        <f>IFERROR(SEARCH(query, C189, 1),"")</f>
        <v>10</v>
      </c>
      <c r="C189" s="15" t="s">
        <v>1575</v>
      </c>
      <c r="D189" s="13">
        <v>2015</v>
      </c>
      <c r="E189" s="15" t="s">
        <v>1576</v>
      </c>
      <c r="F189" s="12" t="str">
        <f>HYPERLINK(E189,C189)</f>
        <v>Clinical Pathology and Laboratory Techniques for Veterinary Technicians</v>
      </c>
      <c r="G189" s="12" t="str">
        <f>IFERROR(HYPERLINK(E189), "Not yet available")</f>
        <v>http://onlinelibrary.wiley.com/book/10.1002/9781119421351</v>
      </c>
      <c r="H189" s="50" t="str">
        <f>IFERROR(HYPERLINK(L189, "Off-campus access"), "Not yet available")</f>
        <v>Off-campus access</v>
      </c>
      <c r="I189" s="8" t="s">
        <v>8</v>
      </c>
      <c r="J189" s="10" t="s">
        <v>8</v>
      </c>
      <c r="K189" s="13"/>
      <c r="L189" s="5" t="str">
        <f>("https://subzero.lib.uoguelph.ca/login?url="&amp;E189)</f>
        <v>https://subzero.lib.uoguelph.ca/login?url=http://onlinelibrary.wiley.com/book/10.1002/9781119421351</v>
      </c>
    </row>
    <row r="190" spans="1:12" ht="15" customHeight="1" x14ac:dyDescent="0.25">
      <c r="A190" s="15">
        <f>IFERROR(RANK(B190,$B$2:$B$813,1)+COUNTIF($B$1:B189,B190),"")</f>
        <v>10</v>
      </c>
      <c r="B190" s="15">
        <f>IFERROR(SEARCH(query, C190, 1),"")</f>
        <v>10</v>
      </c>
      <c r="C190" s="8" t="s">
        <v>816</v>
      </c>
      <c r="D190" s="17">
        <v>2011</v>
      </c>
      <c r="E190" s="9" t="s">
        <v>979</v>
      </c>
      <c r="F190" s="12" t="str">
        <f>HYPERLINK(E190,C190)</f>
        <v xml:space="preserve">Clinical Pathology for the Veterinary Team </v>
      </c>
      <c r="G190" s="12" t="str">
        <f>IFERROR(HYPERLINK(E190), "Not yet available")</f>
        <v>http://site.ebrary.com/lib/oculguelph/Doc?id=10518690</v>
      </c>
      <c r="H190" s="50" t="str">
        <f>IFERROR(HYPERLINK(L190, "Off-campus access"), "Not yet available")</f>
        <v>Off-campus access</v>
      </c>
      <c r="I190" s="8" t="s">
        <v>1134</v>
      </c>
      <c r="J190" s="9" t="s">
        <v>8</v>
      </c>
      <c r="K190" s="17">
        <v>12</v>
      </c>
      <c r="L190" s="5" t="str">
        <f>("https://subzero.lib.uoguelph.ca/login?url="&amp;E190)</f>
        <v>https://subzero.lib.uoguelph.ca/login?url=http://site.ebrary.com/lib/oculguelph/Doc?id=10518690</v>
      </c>
    </row>
    <row r="191" spans="1:12" ht="15" customHeight="1" x14ac:dyDescent="0.25">
      <c r="A191" s="15" t="str">
        <f>IFERROR(RANK(B191,$B$2:$B$813,1)+COUNTIF($B$1:B190,B191),"")</f>
        <v/>
      </c>
      <c r="B191" s="15" t="str">
        <f>IFERROR(SEARCH(query, C191, 1),"")</f>
        <v/>
      </c>
      <c r="C191" s="15" t="s">
        <v>177</v>
      </c>
      <c r="D191" s="13">
        <v>2016</v>
      </c>
      <c r="E191" s="15" t="s">
        <v>178</v>
      </c>
      <c r="F191" s="12" t="str">
        <f>HYPERLINK(E191,C191)</f>
        <v>Clinical Small Animal Care</v>
      </c>
      <c r="G191" s="12" t="str">
        <f>IFERROR(HYPERLINK(E191), "Not yet available")</f>
        <v>http://onlinelibrary.wiley.com/book/10.1002/9781119264927</v>
      </c>
      <c r="H191" s="50" t="str">
        <f>IFERROR(HYPERLINK(L191, "Off-campus access"), "Not yet available")</f>
        <v>Off-campus access</v>
      </c>
      <c r="I191" s="8" t="s">
        <v>8</v>
      </c>
      <c r="J191" s="10" t="s">
        <v>8</v>
      </c>
      <c r="K191" s="13">
        <v>0</v>
      </c>
      <c r="L191" s="5" t="str">
        <f>("https://subzero.lib.uoguelph.ca/login?url="&amp;E191)</f>
        <v>https://subzero.lib.uoguelph.ca/login?url=http://onlinelibrary.wiley.com/book/10.1002/9781119264927</v>
      </c>
    </row>
    <row r="192" spans="1:12" ht="15" customHeight="1" x14ac:dyDescent="0.25">
      <c r="A192" s="15" t="str">
        <f>IFERROR(RANK(B192,$B$2:$B$813,1)+COUNTIF($B$1:B191,B192),"")</f>
        <v/>
      </c>
      <c r="B192" s="15" t="str">
        <f>IFERROR(SEARCH(query, C192, 1),"")</f>
        <v/>
      </c>
      <c r="C192" s="15" t="s">
        <v>179</v>
      </c>
      <c r="D192" s="13">
        <v>2012</v>
      </c>
      <c r="E192" s="15" t="s">
        <v>180</v>
      </c>
      <c r="F192" s="12" t="str">
        <f>HYPERLINK(E192,C192)</f>
        <v>Clinical Veterinary Advisor: Birds and Exotic Pets</v>
      </c>
      <c r="G192" s="12" t="str">
        <f>IFERROR(HYPERLINK(E192), "Not yet available")</f>
        <v>http://www.sciencedirect.com/science/book/9781416039693</v>
      </c>
      <c r="H192" s="50" t="str">
        <f>IFERROR(HYPERLINK(L192, "Off-campus access"), "Not yet available")</f>
        <v>Off-campus access</v>
      </c>
      <c r="I192" s="8" t="s">
        <v>28</v>
      </c>
      <c r="J192" s="10" t="s">
        <v>28</v>
      </c>
      <c r="K192" s="13">
        <v>5</v>
      </c>
      <c r="L192" s="5" t="str">
        <f>("https://subzero.lib.uoguelph.ca/login?url="&amp;E192)</f>
        <v>https://subzero.lib.uoguelph.ca/login?url=http://www.sciencedirect.com/science/book/9781416039693</v>
      </c>
    </row>
    <row r="193" spans="1:12" ht="15" customHeight="1" x14ac:dyDescent="0.25">
      <c r="A193" s="15" t="str">
        <f>IFERROR(RANK(B193,$B$2:$B$813,1)+COUNTIF($B$1:B192,B193),"")</f>
        <v/>
      </c>
      <c r="B193" s="15" t="str">
        <f>IFERROR(SEARCH(query, C193, 1),"")</f>
        <v/>
      </c>
      <c r="C193" s="10" t="s">
        <v>1162</v>
      </c>
      <c r="D193" s="17">
        <v>2015</v>
      </c>
      <c r="E193" s="11" t="s">
        <v>1169</v>
      </c>
      <c r="F193" s="12" t="str">
        <f>HYPERLINK(E193,C193)</f>
        <v>Clinical Veterinary Advisor: Dogs And Cats</v>
      </c>
      <c r="G193" s="12" t="str">
        <f>IFERROR(HYPERLINK(E193), "Not yet available")</f>
        <v>http://search.ebscohost.com/login.aspx?direct=true&amp;scope=site&amp;db=nlebk&amp;db=nlabk&amp;AN=929526</v>
      </c>
      <c r="H193" s="50" t="str">
        <f>IFERROR(HYPERLINK(L193, "Off-campus access"), "Not yet available")</f>
        <v>Off-campus access</v>
      </c>
      <c r="I193" s="8" t="s">
        <v>1184</v>
      </c>
      <c r="J193" s="10" t="s">
        <v>28</v>
      </c>
      <c r="K193" s="13"/>
      <c r="L193" s="5" t="str">
        <f>("https://subzero.lib.uoguelph.ca/login?url="&amp;E193)</f>
        <v>https://subzero.lib.uoguelph.ca/login?url=http://search.ebscohost.com/login.aspx?direct=true&amp;scope=site&amp;db=nlebk&amp;db=nlabk&amp;AN=929526</v>
      </c>
    </row>
    <row r="194" spans="1:12" ht="15" customHeight="1" x14ac:dyDescent="0.25">
      <c r="A194" s="15" t="str">
        <f>IFERROR(RANK(B194,$B$2:$B$813,1)+COUNTIF($B$1:B193,B194),"")</f>
        <v/>
      </c>
      <c r="B194" s="15" t="str">
        <f>IFERROR(SEARCH(query, C194, 1),"")</f>
        <v/>
      </c>
      <c r="C194" s="15" t="s">
        <v>181</v>
      </c>
      <c r="D194" s="13">
        <v>2011</v>
      </c>
      <c r="E194" s="15" t="s">
        <v>182</v>
      </c>
      <c r="F194" s="12" t="str">
        <f>HYPERLINK(E194,C194)</f>
        <v>Clinical Veterinary Advisor: The Horse</v>
      </c>
      <c r="G194" s="12" t="str">
        <f>IFERROR(HYPERLINK(E194), "Not yet available")</f>
        <v>http://www.sciencedirect.com/science/book/9781416099796</v>
      </c>
      <c r="H194" s="50" t="str">
        <f>IFERROR(HYPERLINK(L194, "Off-campus access"), "Not yet available")</f>
        <v>Off-campus access</v>
      </c>
      <c r="I194" s="8" t="s">
        <v>28</v>
      </c>
      <c r="J194" s="10" t="s">
        <v>28</v>
      </c>
      <c r="K194" s="13">
        <v>14</v>
      </c>
      <c r="L194" s="5" t="str">
        <f>("https://subzero.lib.uoguelph.ca/login?url="&amp;E194)</f>
        <v>https://subzero.lib.uoguelph.ca/login?url=http://www.sciencedirect.com/science/book/9781416099796</v>
      </c>
    </row>
    <row r="195" spans="1:12" ht="15" customHeight="1" x14ac:dyDescent="0.25">
      <c r="A195" s="15" t="str">
        <f>IFERROR(RANK(B195,$B$2:$B$813,1)+COUNTIF($B$1:B194,B195),"")</f>
        <v/>
      </c>
      <c r="B195" s="15" t="str">
        <f>IFERROR(SEARCH(query, C195, 1),"")</f>
        <v/>
      </c>
      <c r="C195" s="15" t="s">
        <v>183</v>
      </c>
      <c r="D195" s="13">
        <v>2016</v>
      </c>
      <c r="E195" s="15" t="s">
        <v>184</v>
      </c>
      <c r="F195" s="12" t="str">
        <f>HYPERLINK(E195,C195)</f>
        <v>Clostridial Diseases of Animals</v>
      </c>
      <c r="G195" s="12" t="str">
        <f>IFERROR(HYPERLINK(E195), "Not yet available")</f>
        <v>http://onlinelibrary.wiley.com/book/10.1002/9781118728291</v>
      </c>
      <c r="H195" s="50" t="str">
        <f>IFERROR(HYPERLINK(L195, "Off-campus access"), "Not yet available")</f>
        <v>Off-campus access</v>
      </c>
      <c r="I195" s="8" t="s">
        <v>8</v>
      </c>
      <c r="J195" s="10" t="s">
        <v>8</v>
      </c>
      <c r="K195" s="13">
        <v>0</v>
      </c>
      <c r="L195" s="5" t="str">
        <f>("https://subzero.lib.uoguelph.ca/login?url="&amp;E195)</f>
        <v>https://subzero.lib.uoguelph.ca/login?url=http://onlinelibrary.wiley.com/book/10.1002/9781118728291</v>
      </c>
    </row>
    <row r="196" spans="1:12" ht="15" customHeight="1" x14ac:dyDescent="0.25">
      <c r="A196" s="15" t="str">
        <f>IFERROR(RANK(B196,$B$2:$B$813,1)+COUNTIF($B$1:B195,B196),"")</f>
        <v/>
      </c>
      <c r="B196" s="15" t="str">
        <f>IFERROR(SEARCH(query, C196, 1),"")</f>
        <v/>
      </c>
      <c r="C196" s="15" t="s">
        <v>1822</v>
      </c>
      <c r="D196" s="13">
        <v>2011</v>
      </c>
      <c r="E196" s="15" t="s">
        <v>185</v>
      </c>
      <c r="F196" s="12" t="str">
        <f>HYPERLINK(E196,C196)</f>
        <v>Color Atlas of Diseases and Disorders of Cattle, Third Edition</v>
      </c>
      <c r="G196" s="12" t="str">
        <f>IFERROR(HYPERLINK(E196), "Not yet available")</f>
        <v>http://www.sciencedirect.com/science/book/9780723436027</v>
      </c>
      <c r="H196" s="50" t="str">
        <f>IFERROR(HYPERLINK(L196, "Off-campus access"), "Not yet available")</f>
        <v>Off-campus access</v>
      </c>
      <c r="I196" s="8" t="s">
        <v>28</v>
      </c>
      <c r="J196" s="10" t="s">
        <v>28</v>
      </c>
      <c r="K196" s="13">
        <v>16</v>
      </c>
      <c r="L196" s="5" t="str">
        <f>("https://subzero.lib.uoguelph.ca/login?url="&amp;E196)</f>
        <v>https://subzero.lib.uoguelph.ca/login?url=http://www.sciencedirect.com/science/book/9780723436027</v>
      </c>
    </row>
    <row r="197" spans="1:12" ht="15" customHeight="1" x14ac:dyDescent="0.25">
      <c r="A197" s="15" t="str">
        <f>IFERROR(RANK(B197,$B$2:$B$813,1)+COUNTIF($B$1:B196,B197),"")</f>
        <v/>
      </c>
      <c r="B197" s="15" t="str">
        <f>IFERROR(SEARCH(query, C197, 1),"")</f>
        <v/>
      </c>
      <c r="C197" s="15" t="s">
        <v>186</v>
      </c>
      <c r="D197" s="13">
        <v>2008</v>
      </c>
      <c r="E197" s="15" t="s">
        <v>187</v>
      </c>
      <c r="F197" s="12" t="str">
        <f>HYPERLINK(E197,C197)</f>
        <v>Color Atlas of Diseases and Disorders of the Foal</v>
      </c>
      <c r="G197" s="12" t="str">
        <f>IFERROR(HYPERLINK(E197), "Not yet available")</f>
        <v>http://www.sciencedirect.com/science/book/9780702028106</v>
      </c>
      <c r="H197" s="50" t="str">
        <f>IFERROR(HYPERLINK(L197, "Off-campus access"), "Not yet available")</f>
        <v>Off-campus access</v>
      </c>
      <c r="I197" s="8" t="s">
        <v>28</v>
      </c>
      <c r="J197" s="10" t="s">
        <v>28</v>
      </c>
      <c r="K197" s="13">
        <v>39</v>
      </c>
      <c r="L197" s="5" t="str">
        <f>("https://subzero.lib.uoguelph.ca/login?url="&amp;E197)</f>
        <v>https://subzero.lib.uoguelph.ca/login?url=http://www.sciencedirect.com/science/book/9780702028106</v>
      </c>
    </row>
    <row r="198" spans="1:12" ht="15" customHeight="1" x14ac:dyDescent="0.25">
      <c r="A198" s="15">
        <f>IFERROR(RANK(B198,$B$2:$B$813,1)+COUNTIF($B$1:B197,B198),"")</f>
        <v>17</v>
      </c>
      <c r="B198" s="15">
        <f>IFERROR(SEARCH(query, C198, 1),"")</f>
        <v>23</v>
      </c>
      <c r="C198" s="15" t="s">
        <v>188</v>
      </c>
      <c r="D198" s="13">
        <v>2013</v>
      </c>
      <c r="E198" s="15" t="s">
        <v>189</v>
      </c>
      <c r="F198" s="12" t="str">
        <f>HYPERLINK(E198,C198)</f>
        <v>Color Atlas of Equine Pathology</v>
      </c>
      <c r="G198" s="12" t="str">
        <f>IFERROR(HYPERLINK(E198), "Not yet available")</f>
        <v>http://onlinelibrary.wiley.com/book/10.1002/9781118695104</v>
      </c>
      <c r="H198" s="50" t="str">
        <f>IFERROR(HYPERLINK(L198, "Off-campus access"), "Not yet available")</f>
        <v>Off-campus access</v>
      </c>
      <c r="I198" s="8" t="s">
        <v>8</v>
      </c>
      <c r="J198" s="10" t="s">
        <v>8</v>
      </c>
      <c r="K198" s="13">
        <v>8</v>
      </c>
      <c r="L198" s="5" t="str">
        <f>("https://subzero.lib.uoguelph.ca/login?url="&amp;E198)</f>
        <v>https://subzero.lib.uoguelph.ca/login?url=http://onlinelibrary.wiley.com/book/10.1002/9781118695104</v>
      </c>
    </row>
    <row r="199" spans="1:12" ht="15" customHeight="1" x14ac:dyDescent="0.25">
      <c r="A199" s="15" t="str">
        <f>IFERROR(RANK(B199,$B$2:$B$813,1)+COUNTIF($B$1:B198,B199),"")</f>
        <v/>
      </c>
      <c r="B199" s="15" t="str">
        <f>IFERROR(SEARCH(query, C199, 1),"")</f>
        <v/>
      </c>
      <c r="C199" s="15" t="s">
        <v>190</v>
      </c>
      <c r="D199" s="13">
        <v>2008</v>
      </c>
      <c r="E199" s="15" t="s">
        <v>191</v>
      </c>
      <c r="F199" s="12" t="str">
        <f>HYPERLINK(E199,C199)</f>
        <v>Color Atlas of Farm Animal Dermatology</v>
      </c>
      <c r="G199" s="12" t="str">
        <f>IFERROR(HYPERLINK(E199), "Not yet available")</f>
        <v>http://onlinelibrary.wiley.com/book/10.1002/9780470344460</v>
      </c>
      <c r="H199" s="50" t="str">
        <f>IFERROR(HYPERLINK(L199, "Off-campus access"), "Not yet available")</f>
        <v>Off-campus access</v>
      </c>
      <c r="I199" s="8" t="s">
        <v>8</v>
      </c>
      <c r="J199" s="10" t="s">
        <v>8</v>
      </c>
      <c r="K199" s="13">
        <v>0</v>
      </c>
      <c r="L199" s="5" t="str">
        <f>("https://subzero.lib.uoguelph.ca/login?url="&amp;E199)</f>
        <v>https://subzero.lib.uoguelph.ca/login?url=http://onlinelibrary.wiley.com/book/10.1002/9780470344460</v>
      </c>
    </row>
    <row r="200" spans="1:12" ht="15" customHeight="1" x14ac:dyDescent="0.25">
      <c r="A200" s="15" t="str">
        <f>IFERROR(RANK(B200,$B$2:$B$813,1)+COUNTIF($B$1:B199,B200),"")</f>
        <v/>
      </c>
      <c r="B200" s="15" t="str">
        <f>IFERROR(SEARCH(query, C200, 1),"")</f>
        <v/>
      </c>
      <c r="C200" s="8" t="s">
        <v>817</v>
      </c>
      <c r="D200" s="17">
        <v>2011</v>
      </c>
      <c r="E200" s="9" t="s">
        <v>980</v>
      </c>
      <c r="F200" s="12" t="str">
        <f>HYPERLINK(E200,C200)</f>
        <v xml:space="preserve">Color Atlas of Veterinary Anatomy, Volume 2 : The Horse </v>
      </c>
      <c r="G200" s="12" t="str">
        <f>IFERROR(HYPERLINK(E200), "Not yet available")</f>
        <v>http://site.ebrary.com/lib/oculguelph/Doc?id=10511719</v>
      </c>
      <c r="H200" s="50" t="str">
        <f>IFERROR(HYPERLINK(L200, "Off-campus access"), "Not yet available")</f>
        <v>Off-campus access</v>
      </c>
      <c r="I200" s="8" t="s">
        <v>1134</v>
      </c>
      <c r="J200" s="9" t="s">
        <v>28</v>
      </c>
      <c r="K200" s="17">
        <v>0</v>
      </c>
      <c r="L200" s="5" t="str">
        <f>("https://subzero.lib.uoguelph.ca/login?url="&amp;E200)</f>
        <v>https://subzero.lib.uoguelph.ca/login?url=http://site.ebrary.com/lib/oculguelph/Doc?id=10511719</v>
      </c>
    </row>
    <row r="201" spans="1:12" ht="15" customHeight="1" x14ac:dyDescent="0.25">
      <c r="A201" s="15" t="str">
        <f>IFERROR(RANK(B201,$B$2:$B$813,1)+COUNTIF($B$1:B200,B201),"")</f>
        <v/>
      </c>
      <c r="B201" s="15" t="str">
        <f>IFERROR(SEARCH(query, C201, 1),"")</f>
        <v/>
      </c>
      <c r="C201" s="8" t="s">
        <v>1823</v>
      </c>
      <c r="D201" s="17">
        <v>2014</v>
      </c>
      <c r="E201" s="9" t="s">
        <v>981</v>
      </c>
      <c r="F201" s="12" t="str">
        <f>HYPERLINK(E201,C201)</f>
        <v>Color Atlas of Veterinary Anatomy, Volume 3, The Dog and Cat</v>
      </c>
      <c r="G201" s="12" t="str">
        <f>IFERROR(HYPERLINK(E201), "Not yet available")</f>
        <v>http://site.ebrary.com/lib/oculguelph/Doc?id=10511754</v>
      </c>
      <c r="H201" s="50" t="str">
        <f>IFERROR(HYPERLINK(L201, "Off-campus access"), "Not yet available")</f>
        <v>Off-campus access</v>
      </c>
      <c r="I201" s="8" t="s">
        <v>1134</v>
      </c>
      <c r="J201" s="9" t="s">
        <v>28</v>
      </c>
      <c r="K201" s="17">
        <v>18</v>
      </c>
      <c r="L201" s="5" t="str">
        <f>("https://subzero.lib.uoguelph.ca/login?url="&amp;E201)</f>
        <v>https://subzero.lib.uoguelph.ca/login?url=http://site.ebrary.com/lib/oculguelph/Doc?id=10511754</v>
      </c>
    </row>
    <row r="202" spans="1:12" ht="15" customHeight="1" x14ac:dyDescent="0.25">
      <c r="A202" s="15" t="str">
        <f>IFERROR(RANK(B202,$B$2:$B$813,1)+COUNTIF($B$1:B201,B202),"")</f>
        <v/>
      </c>
      <c r="B202" s="15" t="str">
        <f>IFERROR(SEARCH(query, C202, 1),"")</f>
        <v/>
      </c>
      <c r="C202" s="15" t="s">
        <v>1557</v>
      </c>
      <c r="D202" s="13">
        <v>2017</v>
      </c>
      <c r="E202" s="15" t="s">
        <v>1558</v>
      </c>
      <c r="F202" s="12" t="str">
        <f>HYPERLINK(E202,C202)</f>
        <v>Color Atlas of Veterinary Ophthalmology</v>
      </c>
      <c r="G202" s="12" t="str">
        <f>IFERROR(HYPERLINK(E202), "Not yet available")</f>
        <v>http://onlinelibrary.wiley.com/book/10.1002/9781119239680</v>
      </c>
      <c r="H202" s="50" t="str">
        <f>IFERROR(HYPERLINK(L202, "Off-campus access"), "Not yet available")</f>
        <v>Off-campus access</v>
      </c>
      <c r="I202" s="8" t="s">
        <v>8</v>
      </c>
      <c r="J202" s="10" t="s">
        <v>8</v>
      </c>
      <c r="K202" s="13"/>
      <c r="L202" s="5" t="str">
        <f>("https://subzero.lib.uoguelph.ca/login?url="&amp;E202)</f>
        <v>https://subzero.lib.uoguelph.ca/login?url=http://onlinelibrary.wiley.com/book/10.1002/9781119239680</v>
      </c>
    </row>
    <row r="203" spans="1:12" ht="15" customHeight="1" x14ac:dyDescent="0.25">
      <c r="A203" s="15">
        <f>IFERROR(RANK(B203,$B$2:$B$813,1)+COUNTIF($B$1:B202,B203),"")</f>
        <v>22</v>
      </c>
      <c r="B203" s="15">
        <f>IFERROR(SEARCH(query, C203, 1),"")</f>
        <v>27</v>
      </c>
      <c r="C203" s="15" t="s">
        <v>1775</v>
      </c>
      <c r="D203" s="13">
        <v>2007</v>
      </c>
      <c r="E203" s="15" t="s">
        <v>192</v>
      </c>
      <c r="F203" s="12" t="str">
        <f>HYPERLINK(E203,C203)</f>
        <v>Color Atlas of Veterinary Pathology, Second Edition</v>
      </c>
      <c r="G203" s="12" t="str">
        <f>IFERROR(HYPERLINK(E203), "Not yet available")</f>
        <v>http://www.sciencedirect.com/science/book/9780702027581</v>
      </c>
      <c r="H203" s="50" t="str">
        <f>IFERROR(HYPERLINK(L203, "Off-campus access"), "Not yet available")</f>
        <v>Off-campus access</v>
      </c>
      <c r="I203" s="8" t="s">
        <v>28</v>
      </c>
      <c r="J203" s="10" t="s">
        <v>28</v>
      </c>
      <c r="K203" s="13">
        <v>28</v>
      </c>
      <c r="L203" s="5" t="str">
        <f>("https://subzero.lib.uoguelph.ca/login?url="&amp;E203)</f>
        <v>https://subzero.lib.uoguelph.ca/login?url=http://www.sciencedirect.com/science/book/9780702027581</v>
      </c>
    </row>
    <row r="204" spans="1:12" ht="15" customHeight="1" x14ac:dyDescent="0.25">
      <c r="A204" s="15" t="str">
        <f>IFERROR(RANK(B204,$B$2:$B$813,1)+COUNTIF($B$1:B203,B204),"")</f>
        <v/>
      </c>
      <c r="B204" s="15" t="str">
        <f>IFERROR(SEARCH(query, C204, 1),"")</f>
        <v/>
      </c>
      <c r="C204" s="8" t="s">
        <v>1773</v>
      </c>
      <c r="D204" s="17">
        <v>2007</v>
      </c>
      <c r="E204" s="9" t="s">
        <v>983</v>
      </c>
      <c r="F204" s="12" t="str">
        <f>HYPERLINK(E204,C204)</f>
        <v>Common Diseases of Companion Animals, Second Edition</v>
      </c>
      <c r="G204" s="12" t="str">
        <f>IFERROR(HYPERLINK(E204), "Not yet available")</f>
        <v>http://site.ebrary.com/lib/oculguelph/Doc?id=10448131</v>
      </c>
      <c r="H204" s="50" t="str">
        <f>IFERROR(HYPERLINK(L204, "Off-campus access"), "Not yet available")</f>
        <v>Off-campus access</v>
      </c>
      <c r="I204" s="8" t="s">
        <v>1134</v>
      </c>
      <c r="J204" s="9" t="s">
        <v>28</v>
      </c>
      <c r="K204" s="17">
        <v>0</v>
      </c>
      <c r="L204" s="5" t="str">
        <f>("https://subzero.lib.uoguelph.ca/login?url="&amp;E204)</f>
        <v>https://subzero.lib.uoguelph.ca/login?url=http://site.ebrary.com/lib/oculguelph/Doc?id=10448131</v>
      </c>
    </row>
    <row r="205" spans="1:12" ht="15" customHeight="1" x14ac:dyDescent="0.25">
      <c r="A205" s="15" t="str">
        <f>IFERROR(RANK(B205,$B$2:$B$813,1)+COUNTIF($B$1:B204,B205),"")</f>
        <v/>
      </c>
      <c r="B205" s="15" t="str">
        <f>IFERROR(SEARCH(query, C205, 1),"")</f>
        <v/>
      </c>
      <c r="C205" s="8" t="s">
        <v>1774</v>
      </c>
      <c r="D205" s="17">
        <v>2013</v>
      </c>
      <c r="E205" s="9" t="s">
        <v>982</v>
      </c>
      <c r="F205" s="12" t="str">
        <f>HYPERLINK(E205,C205)</f>
        <v>Common Diseases of Companion Animals, Third Edition</v>
      </c>
      <c r="G205" s="12" t="str">
        <f>IFERROR(HYPERLINK(E205), "Not yet available")</f>
        <v>http://site.ebrary.com/lib/oculguelph/Doc?id=10819800</v>
      </c>
      <c r="H205" s="50" t="str">
        <f>IFERROR(HYPERLINK(L205, "Off-campus access"), "Not yet available")</f>
        <v>Off-campus access</v>
      </c>
      <c r="I205" s="8" t="s">
        <v>1134</v>
      </c>
      <c r="J205" s="9" t="s">
        <v>28</v>
      </c>
      <c r="K205" s="17">
        <v>22</v>
      </c>
      <c r="L205" s="5" t="str">
        <f>("https://subzero.lib.uoguelph.ca/login?url="&amp;E205)</f>
        <v>https://subzero.lib.uoguelph.ca/login?url=http://site.ebrary.com/lib/oculguelph/Doc?id=10819800</v>
      </c>
    </row>
    <row r="206" spans="1:12" ht="15" customHeight="1" x14ac:dyDescent="0.25">
      <c r="A206" s="15" t="str">
        <f>IFERROR(RANK(B206,$B$2:$B$813,1)+COUNTIF($B$1:B205,B206),"")</f>
        <v/>
      </c>
      <c r="B206" s="15" t="str">
        <f>IFERROR(SEARCH(query, C206, 1),"")</f>
        <v/>
      </c>
      <c r="C206" s="15" t="s">
        <v>193</v>
      </c>
      <c r="D206" s="13">
        <v>2008</v>
      </c>
      <c r="E206" s="15" t="s">
        <v>194</v>
      </c>
      <c r="F206" s="12" t="str">
        <f>HYPERLINK(E206,C206)</f>
        <v>Communication in Poultry Grower Relations: A Blueprint to Success</v>
      </c>
      <c r="G206" s="12" t="str">
        <f>IFERROR(HYPERLINK(E206), "Not yet available")</f>
        <v>http://onlinelibrary.wiley.com/book/10.1002/9780470376942</v>
      </c>
      <c r="H206" s="50" t="str">
        <f>IFERROR(HYPERLINK(L206, "Off-campus access"), "Not yet available")</f>
        <v>Off-campus access</v>
      </c>
      <c r="I206" s="8" t="s">
        <v>8</v>
      </c>
      <c r="J206" s="10" t="s">
        <v>8</v>
      </c>
      <c r="K206" s="13">
        <v>0</v>
      </c>
      <c r="L206" s="5" t="str">
        <f>("https://subzero.lib.uoguelph.ca/login?url="&amp;E206)</f>
        <v>https://subzero.lib.uoguelph.ca/login?url=http://onlinelibrary.wiley.com/book/10.1002/9780470376942</v>
      </c>
    </row>
    <row r="207" spans="1:12" ht="15" customHeight="1" x14ac:dyDescent="0.25">
      <c r="A207" s="15" t="str">
        <f>IFERROR(RANK(B207,$B$2:$B$813,1)+COUNTIF($B$1:B206,B207),"")</f>
        <v/>
      </c>
      <c r="B207" s="15" t="str">
        <f>IFERROR(SEARCH(query, C207, 1),"")</f>
        <v/>
      </c>
      <c r="C207" s="15" t="s">
        <v>2046</v>
      </c>
      <c r="D207" s="13">
        <v>2017</v>
      </c>
      <c r="E207" s="15" t="s">
        <v>1689</v>
      </c>
      <c r="F207" s="12" t="str">
        <f>HYPERLINK(E207,C207)</f>
        <v>Companion Animal Economics</v>
      </c>
      <c r="G207" s="12" t="str">
        <f>IFERROR(HYPERLINK(E207), "Not yet available")</f>
        <v>https://dx.doi.org/10.1079/9781786391728.0000</v>
      </c>
      <c r="H207" s="50" t="str">
        <f>IFERROR(HYPERLINK(L207, "Off-campus access"), "Not yet available")</f>
        <v>Off-campus access</v>
      </c>
      <c r="I207" s="8" t="s">
        <v>1135</v>
      </c>
      <c r="J207" s="10" t="s">
        <v>1135</v>
      </c>
      <c r="K207" s="13"/>
      <c r="L207" s="5" t="str">
        <f>("https://subzero.lib.uoguelph.ca/login?url="&amp;E207)</f>
        <v>https://subzero.lib.uoguelph.ca/login?url=https://dx.doi.org/10.1079/9781786391728.0000</v>
      </c>
    </row>
    <row r="208" spans="1:12" ht="15" customHeight="1" x14ac:dyDescent="0.25">
      <c r="A208" s="15" t="str">
        <f>IFERROR(RANK(B208,$B$2:$B$813,1)+COUNTIF($B$1:B207,B208),"")</f>
        <v/>
      </c>
      <c r="B208" s="15" t="str">
        <f>IFERROR(SEARCH(query, C208, 1),"")</f>
        <v/>
      </c>
      <c r="C208" s="15" t="s">
        <v>195</v>
      </c>
      <c r="D208" s="13">
        <v>2010</v>
      </c>
      <c r="E208" s="15" t="s">
        <v>196</v>
      </c>
      <c r="F208" s="12" t="str">
        <f>HYPERLINK(E208,C208)</f>
        <v>Comparative and Veterinary Pharmacology</v>
      </c>
      <c r="G208" s="12" t="str">
        <f>IFERROR(HYPERLINK(E208), "Not yet available")</f>
        <v>http://link.springer.com/openurl?genre=book&amp;isbn=978-3-642-10323-0</v>
      </c>
      <c r="H208" s="50" t="str">
        <f>IFERROR(HYPERLINK(L208, "Off-campus access"), "Not yet available")</f>
        <v>Off-campus access</v>
      </c>
      <c r="I208" s="8" t="s">
        <v>18</v>
      </c>
      <c r="J208" s="10" t="s">
        <v>18</v>
      </c>
      <c r="K208" s="13">
        <v>29</v>
      </c>
      <c r="L208" s="5" t="str">
        <f>("https://subzero.lib.uoguelph.ca/login?url="&amp;E208)</f>
        <v>https://subzero.lib.uoguelph.ca/login?url=http://link.springer.com/openurl?genre=book&amp;isbn=978-3-642-10323-0</v>
      </c>
    </row>
    <row r="209" spans="1:12" ht="15" customHeight="1" x14ac:dyDescent="0.25">
      <c r="A209" s="15" t="str">
        <f>IFERROR(RANK(B209,$B$2:$B$813,1)+COUNTIF($B$1:B208,B209),"")</f>
        <v/>
      </c>
      <c r="B209" s="15" t="str">
        <f>IFERROR(SEARCH(query, C209, 1),"")</f>
        <v/>
      </c>
      <c r="C209" s="15" t="s">
        <v>197</v>
      </c>
      <c r="D209" s="13">
        <v>2008</v>
      </c>
      <c r="E209" s="15" t="s">
        <v>198</v>
      </c>
      <c r="F209" s="12" t="str">
        <f>HYPERLINK(E209,C209)</f>
        <v>Comparative Diagnostic Pharmacology: Clinical and Research Applications in Living-System Models</v>
      </c>
      <c r="G209" s="12" t="str">
        <f>IFERROR(HYPERLINK(E209), "Not yet available")</f>
        <v>http://onlinelibrary.wiley.com/book/10.1002/9780470344590</v>
      </c>
      <c r="H209" s="50" t="str">
        <f>IFERROR(HYPERLINK(L209, "Off-campus access"), "Not yet available")</f>
        <v>Off-campus access</v>
      </c>
      <c r="I209" s="8" t="s">
        <v>8</v>
      </c>
      <c r="J209" s="10" t="s">
        <v>8</v>
      </c>
      <c r="K209" s="13">
        <v>0</v>
      </c>
      <c r="L209" s="5" t="str">
        <f>("https://subzero.lib.uoguelph.ca/login?url="&amp;E209)</f>
        <v>https://subzero.lib.uoguelph.ca/login?url=http://onlinelibrary.wiley.com/book/10.1002/9780470344590</v>
      </c>
    </row>
    <row r="210" spans="1:12" ht="15" customHeight="1" x14ac:dyDescent="0.25">
      <c r="A210" s="15" t="str">
        <f>IFERROR(RANK(B210,$B$2:$B$813,1)+COUNTIF($B$1:B209,B210),"")</f>
        <v/>
      </c>
      <c r="B210" s="15" t="str">
        <f>IFERROR(SEARCH(query, C210, 1),"")</f>
        <v/>
      </c>
      <c r="C210" s="15" t="s">
        <v>199</v>
      </c>
      <c r="D210" s="13">
        <v>2011</v>
      </c>
      <c r="E210" s="15" t="s">
        <v>200</v>
      </c>
      <c r="F210" s="12" t="str">
        <f>HYPERLINK(E210,C210)</f>
        <v>Comparative Pharmacokinetics: Principles, Techniques, and Applications, Second Edition</v>
      </c>
      <c r="G210" s="12" t="str">
        <f>IFERROR(HYPERLINK(E210), "Not yet available")</f>
        <v>http://onlinelibrary.wiley.com/book/10.1002/9780470959916</v>
      </c>
      <c r="H210" s="50" t="str">
        <f>IFERROR(HYPERLINK(L210, "Off-campus access"), "Not yet available")</f>
        <v>Off-campus access</v>
      </c>
      <c r="I210" s="8" t="s">
        <v>8</v>
      </c>
      <c r="J210" s="10" t="s">
        <v>8</v>
      </c>
      <c r="K210" s="13">
        <v>0</v>
      </c>
      <c r="L210" s="5" t="str">
        <f>("https://subzero.lib.uoguelph.ca/login?url="&amp;E210)</f>
        <v>https://subzero.lib.uoguelph.ca/login?url=http://onlinelibrary.wiley.com/book/10.1002/9780470959916</v>
      </c>
    </row>
    <row r="211" spans="1:12" ht="15" customHeight="1" x14ac:dyDescent="0.25">
      <c r="A211" s="15" t="str">
        <f>IFERROR(RANK(B211,$B$2:$B$813,1)+COUNTIF($B$1:B210,B211),"")</f>
        <v/>
      </c>
      <c r="B211" s="15" t="str">
        <f>IFERROR(SEARCH(query, C211, 1),"")</f>
        <v/>
      </c>
      <c r="C211" s="15" t="s">
        <v>201</v>
      </c>
      <c r="D211" s="13">
        <v>2008</v>
      </c>
      <c r="E211" s="15" t="s">
        <v>202</v>
      </c>
      <c r="F211" s="12" t="str">
        <f>HYPERLINK(E211,C211)</f>
        <v>Comparative Reproductive Biology</v>
      </c>
      <c r="G211" s="12" t="str">
        <f>IFERROR(HYPERLINK(E211), "Not yet available")</f>
        <v>http://onlinelibrary.wiley.com/book/10.1002/9780470390290</v>
      </c>
      <c r="H211" s="50" t="str">
        <f>IFERROR(HYPERLINK(L211, "Off-campus access"), "Not yet available")</f>
        <v>Off-campus access</v>
      </c>
      <c r="I211" s="8" t="s">
        <v>8</v>
      </c>
      <c r="J211" s="10" t="s">
        <v>8</v>
      </c>
      <c r="K211" s="13">
        <v>28</v>
      </c>
      <c r="L211" s="5" t="str">
        <f>("https://subzero.lib.uoguelph.ca/login?url="&amp;E211)</f>
        <v>https://subzero.lib.uoguelph.ca/login?url=http://onlinelibrary.wiley.com/book/10.1002/9780470390290</v>
      </c>
    </row>
    <row r="212" spans="1:12" ht="15" customHeight="1" x14ac:dyDescent="0.25">
      <c r="A212" s="15" t="str">
        <f>IFERROR(RANK(B212,$B$2:$B$813,1)+COUNTIF($B$1:B211,B212),"")</f>
        <v/>
      </c>
      <c r="B212" s="15" t="str">
        <f>IFERROR(SEARCH(query, C212, 1),"")</f>
        <v/>
      </c>
      <c r="C212" s="15" t="s">
        <v>203</v>
      </c>
      <c r="D212" s="13">
        <v>2001</v>
      </c>
      <c r="E212" s="15" t="s">
        <v>204</v>
      </c>
      <c r="F212" s="12" t="str">
        <f>HYPERLINK(E212,C212)</f>
        <v>Comparative Veterinary Histology with Clinical Correlates</v>
      </c>
      <c r="G212" s="12" t="str">
        <f>IFERROR(HYPERLINK(E212), "Not yet available")</f>
        <v>http://www.crcnetbase.com/isbn/978-1-84076-148-1</v>
      </c>
      <c r="H212" s="50" t="str">
        <f>IFERROR(HYPERLINK(L212, "Off-campus access"), "Not yet available")</f>
        <v>Off-campus access</v>
      </c>
      <c r="I212" s="8" t="s">
        <v>72</v>
      </c>
      <c r="J212" s="10" t="s">
        <v>72</v>
      </c>
      <c r="K212" s="13">
        <v>20</v>
      </c>
      <c r="L212" s="5" t="str">
        <f>("https://subzero.lib.uoguelph.ca/login?url="&amp;E212)</f>
        <v>https://subzero.lib.uoguelph.ca/login?url=http://www.crcnetbase.com/isbn/978-1-84076-148-1</v>
      </c>
    </row>
    <row r="213" spans="1:12" ht="15" customHeight="1" x14ac:dyDescent="0.25">
      <c r="A213" s="15" t="str">
        <f>IFERROR(RANK(B213,$B$2:$B$813,1)+COUNTIF($B$1:B212,B213),"")</f>
        <v/>
      </c>
      <c r="B213" s="15" t="str">
        <f>IFERROR(SEARCH(query, C213, 1),"")</f>
        <v/>
      </c>
      <c r="C213" s="15" t="s">
        <v>205</v>
      </c>
      <c r="D213" s="13">
        <v>2008</v>
      </c>
      <c r="E213" s="15" t="s">
        <v>206</v>
      </c>
      <c r="F213" s="12" t="str">
        <f>HYPERLINK(E213,C213)</f>
        <v>Complementary and Alternative Veterinary Medicine Considered</v>
      </c>
      <c r="G213" s="12" t="str">
        <f>IFERROR(HYPERLINK(E213), "Not yet available")</f>
        <v>http://onlinelibrary.wiley.com/book/10.1002/9780470344897</v>
      </c>
      <c r="H213" s="50" t="str">
        <f>IFERROR(HYPERLINK(L213, "Off-campus access"), "Not yet available")</f>
        <v>Off-campus access</v>
      </c>
      <c r="I213" s="8" t="s">
        <v>8</v>
      </c>
      <c r="J213" s="10" t="s">
        <v>8</v>
      </c>
      <c r="K213" s="13">
        <v>0</v>
      </c>
      <c r="L213" s="5" t="str">
        <f>("https://subzero.lib.uoguelph.ca/login?url="&amp;E213)</f>
        <v>https://subzero.lib.uoguelph.ca/login?url=http://onlinelibrary.wiley.com/book/10.1002/9780470344897</v>
      </c>
    </row>
    <row r="214" spans="1:12" ht="15" customHeight="1" x14ac:dyDescent="0.25">
      <c r="A214" s="15" t="str">
        <f>IFERROR(RANK(B214,$B$2:$B$813,1)+COUNTIF($B$1:B213,B214),"")</f>
        <v/>
      </c>
      <c r="B214" s="15" t="str">
        <f>IFERROR(SEARCH(query, C214, 1),"")</f>
        <v/>
      </c>
      <c r="C214" s="10" t="s">
        <v>1940</v>
      </c>
      <c r="D214" s="17">
        <v>2011</v>
      </c>
      <c r="E214" s="11" t="s">
        <v>1170</v>
      </c>
      <c r="F214" s="12" t="str">
        <f>HYPERLINK(E214,C214)</f>
        <v>Complete Horse Care Manual</v>
      </c>
      <c r="G214" s="12" t="str">
        <f>IFERROR(HYPERLINK(E214), "Not yet available")</f>
        <v>http://search.ebscohost.com/login.aspx?direct=true&amp;scope=site&amp;db=nlebk&amp;db=nlabk&amp;AN=370311</v>
      </c>
      <c r="H214" s="50" t="str">
        <f>IFERROR(HYPERLINK(L214, "Off-campus access"), "Not yet available")</f>
        <v>Off-campus access</v>
      </c>
      <c r="I214" s="8" t="s">
        <v>1184</v>
      </c>
      <c r="J214" s="10" t="s">
        <v>1180</v>
      </c>
      <c r="K214" s="13"/>
      <c r="L214" s="5" t="str">
        <f>("https://subzero.lib.uoguelph.ca/login?url="&amp;E214)</f>
        <v>https://subzero.lib.uoguelph.ca/login?url=http://search.ebscohost.com/login.aspx?direct=true&amp;scope=site&amp;db=nlebk&amp;db=nlabk&amp;AN=370311</v>
      </c>
    </row>
    <row r="215" spans="1:12" ht="15" customHeight="1" x14ac:dyDescent="0.25">
      <c r="A215" s="15" t="str">
        <f>IFERROR(RANK(B215,$B$2:$B$813,1)+COUNTIF($B$1:B214,B215),"")</f>
        <v/>
      </c>
      <c r="B215" s="15" t="str">
        <f>IFERROR(SEARCH(query, C215, 1),"")</f>
        <v/>
      </c>
      <c r="C215" s="15" t="s">
        <v>1577</v>
      </c>
      <c r="D215" s="13">
        <v>2016</v>
      </c>
      <c r="E215" s="15" t="s">
        <v>1578</v>
      </c>
      <c r="F215" s="12" t="str">
        <f>HYPERLINK(E215,C215)</f>
        <v>Complications in Small Animal Surgery</v>
      </c>
      <c r="G215" s="12" t="str">
        <f>IFERROR(HYPERLINK(E215), "Not yet available")</f>
        <v>http://onlinelibrary.wiley.com/book/10.1002/9781119421344</v>
      </c>
      <c r="H215" s="50" t="str">
        <f>IFERROR(HYPERLINK(L215, "Off-campus access"), "Not yet available")</f>
        <v>Off-campus access</v>
      </c>
      <c r="I215" s="8" t="s">
        <v>8</v>
      </c>
      <c r="J215" s="10" t="s">
        <v>8</v>
      </c>
      <c r="K215" s="13"/>
      <c r="L215" s="5" t="str">
        <f>("https://subzero.lib.uoguelph.ca/login?url="&amp;E215)</f>
        <v>https://subzero.lib.uoguelph.ca/login?url=http://onlinelibrary.wiley.com/book/10.1002/9781119421344</v>
      </c>
    </row>
    <row r="216" spans="1:12" ht="15" customHeight="1" x14ac:dyDescent="0.25">
      <c r="A216" s="15" t="str">
        <f>IFERROR(RANK(B216,$B$2:$B$813,1)+COUNTIF($B$1:B215,B216),"")</f>
        <v/>
      </c>
      <c r="B216" s="15" t="str">
        <f>IFERROR(SEARCH(query, C216, 1),"")</f>
        <v/>
      </c>
      <c r="C216" s="8" t="s">
        <v>818</v>
      </c>
      <c r="D216" s="17">
        <v>2015</v>
      </c>
      <c r="E216" s="9" t="s">
        <v>984</v>
      </c>
      <c r="F216" s="12" t="str">
        <f>HYPERLINK(E216,C216)</f>
        <v xml:space="preserve">Concise Review of Veterinary Microbiology </v>
      </c>
      <c r="G216" s="12" t="str">
        <f>IFERROR(HYPERLINK(E216), "Not yet available")</f>
        <v>http://site.ebrary.com/lib/oculguelph/Doc?id=11081238</v>
      </c>
      <c r="H216" s="50" t="str">
        <f>IFERROR(HYPERLINK(L216, "Off-campus access"), "Not yet available")</f>
        <v>Off-campus access</v>
      </c>
      <c r="I216" s="8" t="s">
        <v>1134</v>
      </c>
      <c r="J216" s="9" t="s">
        <v>8</v>
      </c>
      <c r="K216" s="17">
        <v>7</v>
      </c>
      <c r="L216" s="5" t="str">
        <f>("https://subzero.lib.uoguelph.ca/login?url="&amp;E216)</f>
        <v>https://subzero.lib.uoguelph.ca/login?url=http://site.ebrary.com/lib/oculguelph/Doc?id=11081238</v>
      </c>
    </row>
    <row r="217" spans="1:12" ht="15" customHeight="1" x14ac:dyDescent="0.25">
      <c r="A217" s="15" t="str">
        <f>IFERROR(RANK(B217,$B$2:$B$813,1)+COUNTIF($B$1:B216,B217),"")</f>
        <v/>
      </c>
      <c r="B217" s="15" t="str">
        <f>IFERROR(SEARCH(query, C217, 1),"")</f>
        <v/>
      </c>
      <c r="C217" s="8" t="s">
        <v>1941</v>
      </c>
      <c r="D217" s="17">
        <v>2009</v>
      </c>
      <c r="E217" s="9" t="s">
        <v>985</v>
      </c>
      <c r="F217" s="12" t="str">
        <f>HYPERLINK(E217,C217)</f>
        <v xml:space="preserve">Consultations in Feline Internal Medicine, Volume 6 </v>
      </c>
      <c r="G217" s="12" t="str">
        <f>IFERROR(HYPERLINK(E217), "Not yet available")</f>
        <v>http://site.ebrary.com/lib/oculguelph/Doc?id=10511884</v>
      </c>
      <c r="H217" s="50" t="str">
        <f>IFERROR(HYPERLINK(L217, "Off-campus access"), "Not yet available")</f>
        <v>Off-campus access</v>
      </c>
      <c r="I217" s="8" t="s">
        <v>1134</v>
      </c>
      <c r="J217" s="9" t="s">
        <v>28</v>
      </c>
      <c r="K217" s="17">
        <v>0</v>
      </c>
      <c r="L217" s="5" t="str">
        <f>("https://subzero.lib.uoguelph.ca/login?url="&amp;E217)</f>
        <v>https://subzero.lib.uoguelph.ca/login?url=http://site.ebrary.com/lib/oculguelph/Doc?id=10511884</v>
      </c>
    </row>
    <row r="218" spans="1:12" ht="15" customHeight="1" x14ac:dyDescent="0.25">
      <c r="A218" s="15" t="str">
        <f>IFERROR(RANK(B218,$B$2:$B$813,1)+COUNTIF($B$1:B217,B218),"")</f>
        <v/>
      </c>
      <c r="B218" s="15" t="str">
        <f>IFERROR(SEARCH(query, C218, 1),"")</f>
        <v/>
      </c>
      <c r="C218" s="8" t="s">
        <v>819</v>
      </c>
      <c r="D218" s="17">
        <v>2016</v>
      </c>
      <c r="E218" s="9" t="s">
        <v>986</v>
      </c>
      <c r="F218" s="12" t="str">
        <f>HYPERLINK(E218,C218)</f>
        <v xml:space="preserve">Crow and Walshaw's Manual of Clinical Procedures in Dogs, Cats, Rabbits and Rodents </v>
      </c>
      <c r="G218" s="12" t="str">
        <f>IFERROR(HYPERLINK(E218), "Not yet available")</f>
        <v>http://site.ebrary.com/lib/oculguelph/Doc?id=11172316</v>
      </c>
      <c r="H218" s="50" t="str">
        <f>IFERROR(HYPERLINK(L218, "Off-campus access"), "Not yet available")</f>
        <v>Off-campus access</v>
      </c>
      <c r="I218" s="8" t="s">
        <v>1134</v>
      </c>
      <c r="J218" s="9" t="s">
        <v>8</v>
      </c>
      <c r="K218" s="17">
        <v>0</v>
      </c>
      <c r="L218" s="5" t="str">
        <f>("https://subzero.lib.uoguelph.ca/login?url="&amp;E218)</f>
        <v>https://subzero.lib.uoguelph.ca/login?url=http://site.ebrary.com/lib/oculguelph/Doc?id=11172316</v>
      </c>
    </row>
    <row r="219" spans="1:12" ht="15" customHeight="1" x14ac:dyDescent="0.25">
      <c r="A219" s="15" t="str">
        <f>IFERROR(RANK(B219,$B$2:$B$813,1)+COUNTIF($B$1:B218,B219),"")</f>
        <v/>
      </c>
      <c r="B219" s="15" t="str">
        <f>IFERROR(SEARCH(query, C219, 1),"")</f>
        <v/>
      </c>
      <c r="C219" s="15" t="s">
        <v>207</v>
      </c>
      <c r="D219" s="13">
        <v>2014</v>
      </c>
      <c r="E219" s="15" t="s">
        <v>208</v>
      </c>
      <c r="F219" s="12" t="str">
        <f>HYPERLINK(E219,C219)</f>
        <v>Cryptosporidium: parasite and disease</v>
      </c>
      <c r="G219" s="12" t="str">
        <f>IFERROR(HYPERLINK(E219), "Not yet available")</f>
        <v>http://link.springer.com/openurl?genre=book&amp;isbn=978-3-7091-1561-9</v>
      </c>
      <c r="H219" s="50" t="str">
        <f>IFERROR(HYPERLINK(L219, "Off-campus access"), "Not yet available")</f>
        <v>Off-campus access</v>
      </c>
      <c r="I219" s="8" t="s">
        <v>18</v>
      </c>
      <c r="J219" s="10" t="s">
        <v>18</v>
      </c>
      <c r="K219" s="13">
        <v>23</v>
      </c>
      <c r="L219" s="5" t="str">
        <f>("https://subzero.lib.uoguelph.ca/login?url="&amp;E219)</f>
        <v>https://subzero.lib.uoguelph.ca/login?url=http://link.springer.com/openurl?genre=book&amp;isbn=978-3-7091-1561-9</v>
      </c>
    </row>
    <row r="220" spans="1:12" ht="15" customHeight="1" x14ac:dyDescent="0.25">
      <c r="A220" s="15" t="str">
        <f>IFERROR(RANK(B220,$B$2:$B$813,1)+COUNTIF($B$1:B219,B220),"")</f>
        <v/>
      </c>
      <c r="B220" s="15" t="str">
        <f>IFERROR(SEARCH(query, C220, 1),"")</f>
        <v/>
      </c>
      <c r="C220" s="15" t="s">
        <v>1621</v>
      </c>
      <c r="D220" s="13">
        <v>2017</v>
      </c>
      <c r="E220" s="15" t="s">
        <v>1622</v>
      </c>
      <c r="F220" s="12" t="str">
        <f>HYPERLINK(E220,C220)</f>
        <v>Current Techniques in Canine and Feline Neurosurgery</v>
      </c>
      <c r="G220" s="12" t="str">
        <f>IFERROR(HYPERLINK(E220), "Not yet available")</f>
        <v>http://onlinelibrary.wiley.com/book/10.1002/9781118711545</v>
      </c>
      <c r="H220" s="50" t="str">
        <f>IFERROR(HYPERLINK(L220, "Off-campus access"), "Not yet available")</f>
        <v>Off-campus access</v>
      </c>
      <c r="I220" s="8" t="s">
        <v>8</v>
      </c>
      <c r="J220" s="10" t="s">
        <v>8</v>
      </c>
      <c r="K220" s="13"/>
      <c r="L220" s="5" t="str">
        <f>("https://subzero.lib.uoguelph.ca/login?url="&amp;E220)</f>
        <v>https://subzero.lib.uoguelph.ca/login?url=http://onlinelibrary.wiley.com/book/10.1002/9781118711545</v>
      </c>
    </row>
    <row r="221" spans="1:12" ht="15" customHeight="1" x14ac:dyDescent="0.25">
      <c r="A221" s="15" t="str">
        <f>IFERROR(RANK(B221,$B$2:$B$813,1)+COUNTIF($B$1:B220,B221),"")</f>
        <v/>
      </c>
      <c r="B221" s="15" t="str">
        <f>IFERROR(SEARCH(query, C221, 1),"")</f>
        <v/>
      </c>
      <c r="C221" s="15" t="s">
        <v>209</v>
      </c>
      <c r="D221" s="13">
        <v>2014</v>
      </c>
      <c r="E221" s="15" t="s">
        <v>210</v>
      </c>
      <c r="F221" s="12" t="str">
        <f>HYPERLINK(E221,C221)</f>
        <v>Current Techniques in Small Animal Surgery, Fifth Edition</v>
      </c>
      <c r="G221" s="12" t="str">
        <f>IFERROR(HYPERLINK(E221), "Not yet available")</f>
        <v>http://www.crcnetbase.com/isbn/978-1-59161-035-9</v>
      </c>
      <c r="H221" s="50" t="str">
        <f>IFERROR(HYPERLINK(L221, "Off-campus access"), "Not yet available")</f>
        <v>Off-campus access</v>
      </c>
      <c r="I221" s="8" t="s">
        <v>72</v>
      </c>
      <c r="J221" s="10" t="s">
        <v>72</v>
      </c>
      <c r="K221" s="13">
        <v>4</v>
      </c>
      <c r="L221" s="5" t="str">
        <f>("https://subzero.lib.uoguelph.ca/login?url="&amp;E221)</f>
        <v>https://subzero.lib.uoguelph.ca/login?url=http://www.crcnetbase.com/isbn/978-1-59161-035-9</v>
      </c>
    </row>
    <row r="222" spans="1:12" ht="15" customHeight="1" x14ac:dyDescent="0.25">
      <c r="A222" s="15" t="str">
        <f>IFERROR(RANK(B222,$B$2:$B$813,1)+COUNTIF($B$1:B221,B222),"")</f>
        <v/>
      </c>
      <c r="B222" s="15" t="str">
        <f>IFERROR(SEARCH(query, C222, 1),"")</f>
        <v/>
      </c>
      <c r="C222" s="15" t="s">
        <v>211</v>
      </c>
      <c r="D222" s="13">
        <v>2016</v>
      </c>
      <c r="E222" s="15" t="s">
        <v>212</v>
      </c>
      <c r="F222" s="12" t="str">
        <f>HYPERLINK(E222,C222)</f>
        <v>Current Therapy in Avian Medicine and Surgery</v>
      </c>
      <c r="G222" s="12" t="str">
        <f>IFERROR(HYPERLINK(E222), "Not yet available")</f>
        <v>http://www.sciencedirect.com/science/book/9781455746712</v>
      </c>
      <c r="H222" s="50" t="str">
        <f>IFERROR(HYPERLINK(L222, "Off-campus access"), "Not yet available")</f>
        <v>Off-campus access</v>
      </c>
      <c r="I222" s="8" t="s">
        <v>28</v>
      </c>
      <c r="J222" s="10" t="s">
        <v>28</v>
      </c>
      <c r="K222" s="13">
        <v>45</v>
      </c>
      <c r="L222" s="5" t="str">
        <f>("https://subzero.lib.uoguelph.ca/login?url="&amp;E222)</f>
        <v>https://subzero.lib.uoguelph.ca/login?url=http://www.sciencedirect.com/science/book/9781455746712</v>
      </c>
    </row>
    <row r="223" spans="1:12" ht="15" customHeight="1" x14ac:dyDescent="0.25">
      <c r="A223" s="15" t="str">
        <f>IFERROR(RANK(B223,$B$2:$B$813,1)+COUNTIF($B$1:B222,B223),"")</f>
        <v/>
      </c>
      <c r="B223" s="15" t="str">
        <f>IFERROR(SEARCH(query, C223, 1),"")</f>
        <v/>
      </c>
      <c r="C223" s="15" t="s">
        <v>213</v>
      </c>
      <c r="D223" s="13">
        <v>2007</v>
      </c>
      <c r="E223" s="15" t="s">
        <v>214</v>
      </c>
      <c r="F223" s="12" t="str">
        <f>HYPERLINK(E223,C223)</f>
        <v>Current Therapy in Equine Reproduction</v>
      </c>
      <c r="G223" s="12" t="str">
        <f>IFERROR(HYPERLINK(E223), "Not yet available")</f>
        <v>http://www.sciencedirect.com/science/book/9780721602523</v>
      </c>
      <c r="H223" s="50" t="str">
        <f>IFERROR(HYPERLINK(L223, "Off-campus access"), "Not yet available")</f>
        <v>Off-campus access</v>
      </c>
      <c r="I223" s="8" t="s">
        <v>28</v>
      </c>
      <c r="J223" s="10" t="s">
        <v>28</v>
      </c>
      <c r="K223" s="13">
        <v>4</v>
      </c>
      <c r="L223" s="5" t="str">
        <f>("https://subzero.lib.uoguelph.ca/login?url="&amp;E223)</f>
        <v>https://subzero.lib.uoguelph.ca/login?url=http://www.sciencedirect.com/science/book/9780721602523</v>
      </c>
    </row>
    <row r="224" spans="1:12" ht="15" customHeight="1" x14ac:dyDescent="0.25">
      <c r="A224" s="15" t="str">
        <f>IFERROR(RANK(B224,$B$2:$B$813,1)+COUNTIF($B$1:B223,B224),"")</f>
        <v/>
      </c>
      <c r="B224" s="15" t="str">
        <f>IFERROR(SEARCH(query, C224, 1),"")</f>
        <v/>
      </c>
      <c r="C224" s="15" t="s">
        <v>2020</v>
      </c>
      <c r="D224" s="13">
        <v>2007</v>
      </c>
      <c r="E224" s="15" t="s">
        <v>215</v>
      </c>
      <c r="F224" s="12" t="str">
        <f>HYPERLINK(E224,C224)</f>
        <v>Current Therapy in Large Animal Theriogenology, Second Edition</v>
      </c>
      <c r="G224" s="12" t="str">
        <f>IFERROR(HYPERLINK(E224), "Not yet available")</f>
        <v>http://www.sciencedirect.com/science/book/9780721693231</v>
      </c>
      <c r="H224" s="50" t="str">
        <f>IFERROR(HYPERLINK(L224, "Off-campus access"), "Not yet available")</f>
        <v>Off-campus access</v>
      </c>
      <c r="I224" s="8" t="s">
        <v>28</v>
      </c>
      <c r="J224" s="10" t="s">
        <v>28</v>
      </c>
      <c r="K224" s="13">
        <v>231</v>
      </c>
      <c r="L224" s="5" t="str">
        <f>("https://subzero.lib.uoguelph.ca/login?url="&amp;E224)</f>
        <v>https://subzero.lib.uoguelph.ca/login?url=http://www.sciencedirect.com/science/book/9780721693231</v>
      </c>
    </row>
    <row r="225" spans="1:12" ht="15" customHeight="1" x14ac:dyDescent="0.25">
      <c r="A225" s="15" t="str">
        <f>IFERROR(RANK(B225,$B$2:$B$813,1)+COUNTIF($B$1:B224,B225),"")</f>
        <v/>
      </c>
      <c r="B225" s="15" t="str">
        <f>IFERROR(SEARCH(query, C225, 1),"")</f>
        <v/>
      </c>
      <c r="C225" s="15" t="s">
        <v>216</v>
      </c>
      <c r="D225" s="13">
        <v>2013</v>
      </c>
      <c r="E225" s="15" t="s">
        <v>217</v>
      </c>
      <c r="F225" s="12" t="str">
        <f>HYPERLINK(E225,C225)</f>
        <v>Current Therapy in Reptile Medicine and Surgery</v>
      </c>
      <c r="G225" s="12" t="str">
        <f>IFERROR(HYPERLINK(E225), "Not yet available")</f>
        <v>http://www.sciencedirect.com/science/book/9781455708932</v>
      </c>
      <c r="H225" s="50" t="str">
        <f>IFERROR(HYPERLINK(L225, "Off-campus access"), "Not yet available")</f>
        <v>Off-campus access</v>
      </c>
      <c r="I225" s="8" t="s">
        <v>28</v>
      </c>
      <c r="J225" s="10" t="s">
        <v>28</v>
      </c>
      <c r="K225" s="13">
        <v>61</v>
      </c>
      <c r="L225" s="5" t="str">
        <f>("https://subzero.lib.uoguelph.ca/login?url="&amp;E225)</f>
        <v>https://subzero.lib.uoguelph.ca/login?url=http://www.sciencedirect.com/science/book/9781455708932</v>
      </c>
    </row>
    <row r="226" spans="1:12" ht="15" customHeight="1" x14ac:dyDescent="0.25">
      <c r="A226" s="15" t="str">
        <f>IFERROR(RANK(B226,$B$2:$B$813,1)+COUNTIF($B$1:B225,B226),"")</f>
        <v/>
      </c>
      <c r="B226" s="15" t="str">
        <f>IFERROR(SEARCH(query, C226, 1),"")</f>
        <v/>
      </c>
      <c r="C226" s="8" t="s">
        <v>820</v>
      </c>
      <c r="D226" s="17">
        <v>2006</v>
      </c>
      <c r="E226" s="9" t="s">
        <v>987</v>
      </c>
      <c r="F226" s="12" t="str">
        <f>HYPERLINK(E226,C226)</f>
        <v xml:space="preserve">Current Veterinary Therapy : Current Therapy in Large Animal Theriogenology </v>
      </c>
      <c r="G226" s="12" t="str">
        <f>IFERROR(HYPERLINK(E226), "Not yet available")</f>
        <v>http://site.ebrary.com/lib/oculguelph/Doc?id=10448157</v>
      </c>
      <c r="H226" s="50" t="str">
        <f>IFERROR(HYPERLINK(L226, "Off-campus access"), "Not yet available")</f>
        <v>Off-campus access</v>
      </c>
      <c r="I226" s="8" t="s">
        <v>1134</v>
      </c>
      <c r="J226" s="9" t="s">
        <v>28</v>
      </c>
      <c r="K226" s="17">
        <v>0</v>
      </c>
      <c r="L226" s="5" t="str">
        <f>("https://subzero.lib.uoguelph.ca/login?url="&amp;E226)</f>
        <v>https://subzero.lib.uoguelph.ca/login?url=http://site.ebrary.com/lib/oculguelph/Doc?id=10448157</v>
      </c>
    </row>
    <row r="227" spans="1:12" ht="15" customHeight="1" x14ac:dyDescent="0.25">
      <c r="A227" s="15" t="str">
        <f>IFERROR(RANK(B227,$B$2:$B$813,1)+COUNTIF($B$1:B226,B227),"")</f>
        <v/>
      </c>
      <c r="B227" s="15" t="str">
        <f>IFERROR(SEARCH(query, C227, 1),"")</f>
        <v/>
      </c>
      <c r="C227" s="8" t="s">
        <v>821</v>
      </c>
      <c r="D227" s="17">
        <v>2008</v>
      </c>
      <c r="E227" s="9" t="s">
        <v>988</v>
      </c>
      <c r="F227" s="12" t="str">
        <f>HYPERLINK(E227,C227)</f>
        <v xml:space="preserve">Current Veterinary Therapy : Current Veterinary Therapy : Food Animal Practice </v>
      </c>
      <c r="G227" s="12" t="str">
        <f>IFERROR(HYPERLINK(E227), "Not yet available")</f>
        <v>http://site.ebrary.com/lib/oculguelph/Doc?id=10438691</v>
      </c>
      <c r="H227" s="50" t="str">
        <f>IFERROR(HYPERLINK(L227, "Off-campus access"), "Not yet available")</f>
        <v>Off-campus access</v>
      </c>
      <c r="I227" s="8" t="s">
        <v>1134</v>
      </c>
      <c r="J227" s="9" t="s">
        <v>28</v>
      </c>
      <c r="K227" s="17">
        <v>0</v>
      </c>
      <c r="L227" s="5" t="str">
        <f>("https://subzero.lib.uoguelph.ca/login?url="&amp;E227)</f>
        <v>https://subzero.lib.uoguelph.ca/login?url=http://site.ebrary.com/lib/oculguelph/Doc?id=10438691</v>
      </c>
    </row>
    <row r="228" spans="1:12" ht="15" customHeight="1" x14ac:dyDescent="0.25">
      <c r="A228" s="15" t="str">
        <f>IFERROR(RANK(B228,$B$2:$B$813,1)+COUNTIF($B$1:B227,B228),"")</f>
        <v/>
      </c>
      <c r="B228" s="15" t="str">
        <f>IFERROR(SEARCH(query, C228, 1),"")</f>
        <v/>
      </c>
      <c r="C228" s="8" t="s">
        <v>1942</v>
      </c>
      <c r="D228" s="17">
        <v>2008</v>
      </c>
      <c r="E228" s="9" t="s">
        <v>989</v>
      </c>
      <c r="F228" s="12" t="str">
        <f>HYPERLINK(E228,C228)</f>
        <v xml:space="preserve">Current Veterinary Therapy : Kirk's Current Veterinary Therapy, Volume XIV </v>
      </c>
      <c r="G228" s="12" t="str">
        <f>IFERROR(HYPERLINK(E228), "Not yet available")</f>
        <v>http://site.ebrary.com/lib/oculguelph/Doc?id=10448155</v>
      </c>
      <c r="H228" s="50" t="str">
        <f>IFERROR(HYPERLINK(L228, "Off-campus access"), "Not yet available")</f>
        <v>Off-campus access</v>
      </c>
      <c r="I228" s="8" t="s">
        <v>1134</v>
      </c>
      <c r="J228" s="9" t="s">
        <v>28</v>
      </c>
      <c r="K228" s="17">
        <v>51</v>
      </c>
      <c r="L228" s="5" t="str">
        <f>("https://subzero.lib.uoguelph.ca/login?url="&amp;E228)</f>
        <v>https://subzero.lib.uoguelph.ca/login?url=http://site.ebrary.com/lib/oculguelph/Doc?id=10448155</v>
      </c>
    </row>
    <row r="229" spans="1:12" ht="15" customHeight="1" x14ac:dyDescent="0.25">
      <c r="A229" s="15" t="str">
        <f>IFERROR(RANK(B229,$B$2:$B$813,1)+COUNTIF($B$1:B228,B229),"")</f>
        <v/>
      </c>
      <c r="B229" s="15" t="str">
        <f>IFERROR(SEARCH(query, C229, 1),"")</f>
        <v/>
      </c>
      <c r="C229" s="15" t="s">
        <v>1652</v>
      </c>
      <c r="D229" s="13">
        <v>2012</v>
      </c>
      <c r="E229" s="15" t="s">
        <v>1690</v>
      </c>
      <c r="F229" s="12" t="str">
        <f>HYPERLINK(E229,C229)</f>
        <v>Dairy herd health</v>
      </c>
      <c r="G229" s="12" t="str">
        <f>IFERROR(HYPERLINK(E229), "Not yet available")</f>
        <v>http://dx.doi.org/10.1079/9781845939977.0000</v>
      </c>
      <c r="H229" s="50" t="str">
        <f>IFERROR(HYPERLINK(L229, "Off-campus access"), "Not yet available")</f>
        <v>Off-campus access</v>
      </c>
      <c r="I229" s="8" t="s">
        <v>1135</v>
      </c>
      <c r="J229" s="10" t="s">
        <v>1135</v>
      </c>
      <c r="K229" s="13"/>
      <c r="L229" s="5" t="str">
        <f>("https://subzero.lib.uoguelph.ca/login?url="&amp;E229)</f>
        <v>https://subzero.lib.uoguelph.ca/login?url=http://dx.doi.org/10.1079/9781845939977.0000</v>
      </c>
    </row>
    <row r="230" spans="1:12" ht="15" customHeight="1" x14ac:dyDescent="0.25">
      <c r="A230" s="15" t="str">
        <f>IFERROR(RANK(B230,$B$2:$B$813,1)+COUNTIF($B$1:B229,B230),"")</f>
        <v/>
      </c>
      <c r="B230" s="15" t="str">
        <f>IFERROR(SEARCH(query, C230, 1),"")</f>
        <v/>
      </c>
      <c r="C230" s="15" t="s">
        <v>218</v>
      </c>
      <c r="D230" s="13">
        <v>2011</v>
      </c>
      <c r="E230" s="15" t="s">
        <v>219</v>
      </c>
      <c r="F230" s="12" t="str">
        <f>HYPERLINK(E230,C230)</f>
        <v>Dairy Production Medicine</v>
      </c>
      <c r="G230" s="12" t="str">
        <f>IFERROR(HYPERLINK(E230), "Not yet available")</f>
        <v>http://onlinelibrary.wiley.com/book/10.1002/9780470960554</v>
      </c>
      <c r="H230" s="50" t="str">
        <f>IFERROR(HYPERLINK(L230, "Off-campus access"), "Not yet available")</f>
        <v>Off-campus access</v>
      </c>
      <c r="I230" s="8" t="s">
        <v>8</v>
      </c>
      <c r="J230" s="10" t="s">
        <v>8</v>
      </c>
      <c r="K230" s="13">
        <v>130</v>
      </c>
      <c r="L230" s="5" t="str">
        <f>("https://subzero.lib.uoguelph.ca/login?url="&amp;E230)</f>
        <v>https://subzero.lib.uoguelph.ca/login?url=http://onlinelibrary.wiley.com/book/10.1002/9780470960554</v>
      </c>
    </row>
    <row r="231" spans="1:12" ht="15" customHeight="1" x14ac:dyDescent="0.25">
      <c r="A231" s="15" t="str">
        <f>IFERROR(RANK(B231,$B$2:$B$813,1)+COUNTIF($B$1:B230,B231),"")</f>
        <v/>
      </c>
      <c r="B231" s="15" t="str">
        <f>IFERROR(SEARCH(query, C231, 1),"")</f>
        <v/>
      </c>
      <c r="C231" s="15" t="s">
        <v>1653</v>
      </c>
      <c r="D231" s="13">
        <v>2011</v>
      </c>
      <c r="E231" s="15" t="s">
        <v>1691</v>
      </c>
      <c r="F231" s="12" t="str">
        <f>HYPERLINK(E231,C231)</f>
        <v>Deafness in dogs and cats</v>
      </c>
      <c r="G231" s="12" t="str">
        <f>IFERROR(HYPERLINK(E231), "Not yet available")</f>
        <v>http://dx.doi.org/10.1079/9781845937645.0000</v>
      </c>
      <c r="H231" s="50" t="str">
        <f>IFERROR(HYPERLINK(L231, "Off-campus access"), "Not yet available")</f>
        <v>Off-campus access</v>
      </c>
      <c r="I231" s="8" t="s">
        <v>1135</v>
      </c>
      <c r="J231" s="10" t="s">
        <v>1135</v>
      </c>
      <c r="K231" s="13"/>
      <c r="L231" s="5" t="str">
        <f>("https://subzero.lib.uoguelph.ca/login?url="&amp;E231)</f>
        <v>https://subzero.lib.uoguelph.ca/login?url=http://dx.doi.org/10.1079/9781845937645.0000</v>
      </c>
    </row>
    <row r="232" spans="1:12" ht="15" customHeight="1" x14ac:dyDescent="0.25">
      <c r="A232" s="15" t="str">
        <f>IFERROR(RANK(B232,$B$2:$B$813,1)+COUNTIF($B$1:B231,B232),"")</f>
        <v/>
      </c>
      <c r="B232" s="15" t="str">
        <f>IFERROR(SEARCH(query, C232, 1),"")</f>
        <v/>
      </c>
      <c r="C232" s="8" t="s">
        <v>822</v>
      </c>
      <c r="D232" s="17">
        <v>2009</v>
      </c>
      <c r="E232" s="9" t="s">
        <v>990</v>
      </c>
      <c r="F232" s="12" t="str">
        <f>HYPERLINK(E232,C232)</f>
        <v xml:space="preserve">Decision Making in Small Animal Oncology </v>
      </c>
      <c r="G232" s="12" t="str">
        <f>IFERROR(HYPERLINK(E232), "Not yet available")</f>
        <v>http://site.ebrary.com/lib/oculguelph/Doc?id=10345891</v>
      </c>
      <c r="H232" s="50" t="str">
        <f>IFERROR(HYPERLINK(L232, "Off-campus access"), "Not yet available")</f>
        <v>Off-campus access</v>
      </c>
      <c r="I232" s="8" t="s">
        <v>1134</v>
      </c>
      <c r="J232" s="9" t="s">
        <v>8</v>
      </c>
      <c r="K232" s="17">
        <v>19</v>
      </c>
      <c r="L232" s="5" t="str">
        <f>("https://subzero.lib.uoguelph.ca/login?url="&amp;E232)</f>
        <v>https://subzero.lib.uoguelph.ca/login?url=http://site.ebrary.com/lib/oculguelph/Doc?id=10345891</v>
      </c>
    </row>
    <row r="233" spans="1:12" ht="15" customHeight="1" x14ac:dyDescent="0.25">
      <c r="A233" s="15" t="str">
        <f>IFERROR(RANK(B233,$B$2:$B$813,1)+COUNTIF($B$1:B232,B233),"")</f>
        <v/>
      </c>
      <c r="B233" s="15" t="str">
        <f>IFERROR(SEARCH(query, C233, 1),"")</f>
        <v/>
      </c>
      <c r="C233" s="15" t="s">
        <v>1632</v>
      </c>
      <c r="D233" s="13">
        <v>2006</v>
      </c>
      <c r="E233" s="15" t="s">
        <v>1549</v>
      </c>
      <c r="F233" s="12" t="str">
        <f>HYPERLINK(E233,C233)</f>
        <v>Dellmann's Textbook Of Veterinary Histology</v>
      </c>
      <c r="G233" s="12" t="str">
        <f>IFERROR(HYPERLINK(E233), "Not yet available")</f>
        <v>https://ebookcentral.proquest.com/lib/uoguelph/detail.action?docID=1157728</v>
      </c>
      <c r="H233" s="50" t="str">
        <f>IFERROR(HYPERLINK(L233, "Off-campus access"), "Not yet available")</f>
        <v>Off-campus access</v>
      </c>
      <c r="I233" s="8" t="s">
        <v>1134</v>
      </c>
      <c r="J233" s="10" t="s">
        <v>1182</v>
      </c>
      <c r="K233" s="13"/>
      <c r="L233" s="5" t="str">
        <f>("https://subzero.lib.uoguelph.ca/login?url="&amp;E233)</f>
        <v>https://subzero.lib.uoguelph.ca/login?url=https://ebookcentral.proquest.com/lib/uoguelph/detail.action?docID=1157728</v>
      </c>
    </row>
    <row r="234" spans="1:12" ht="15" customHeight="1" x14ac:dyDescent="0.25">
      <c r="A234" s="15" t="str">
        <f>IFERROR(RANK(B234,$B$2:$B$813,1)+COUNTIF($B$1:B233,B234),"")</f>
        <v/>
      </c>
      <c r="B234" s="15" t="str">
        <f>IFERROR(SEARCH(query, C234, 1),"")</f>
        <v/>
      </c>
      <c r="C234" s="15" t="s">
        <v>220</v>
      </c>
      <c r="D234" s="13">
        <v>2015</v>
      </c>
      <c r="E234" s="15" t="s">
        <v>221</v>
      </c>
      <c r="F234" s="12" t="str">
        <f>HYPERLINK(E234,C234)</f>
        <v>Dentistry in Rabbits and Rodents</v>
      </c>
      <c r="G234" s="12" t="str">
        <f>IFERROR(HYPERLINK(E234), "Not yet available")</f>
        <v>http://onlinelibrary.wiley.com/book/10.1002/9781118802557</v>
      </c>
      <c r="H234" s="50" t="str">
        <f>IFERROR(HYPERLINK(L234, "Off-campus access"), "Not yet available")</f>
        <v>Off-campus access</v>
      </c>
      <c r="I234" s="8" t="s">
        <v>8</v>
      </c>
      <c r="J234" s="10" t="s">
        <v>8</v>
      </c>
      <c r="K234" s="13">
        <v>37</v>
      </c>
      <c r="L234" s="5" t="str">
        <f>("https://subzero.lib.uoguelph.ca/login?url="&amp;E234)</f>
        <v>https://subzero.lib.uoguelph.ca/login?url=http://onlinelibrary.wiley.com/book/10.1002/9781118802557</v>
      </c>
    </row>
    <row r="235" spans="1:12" ht="15" customHeight="1" x14ac:dyDescent="0.25">
      <c r="A235" s="15" t="str">
        <f>IFERROR(RANK(B235,$B$2:$B$813,1)+COUNTIF($B$1:B234,B235),"")</f>
        <v/>
      </c>
      <c r="B235" s="15" t="str">
        <f>IFERROR(SEARCH(query, C235, 1),"")</f>
        <v/>
      </c>
      <c r="C235" s="8" t="s">
        <v>823</v>
      </c>
      <c r="D235" s="17">
        <v>2006</v>
      </c>
      <c r="E235" s="9" t="s">
        <v>991</v>
      </c>
      <c r="F235" s="12" t="str">
        <f>HYPERLINK(E235,C235)</f>
        <v xml:space="preserve">Developments in Primatology: Progress and Prospects : Nursery Rearing of Nonhuman Primates in the 21st Century </v>
      </c>
      <c r="G235" s="12" t="str">
        <f>IFERROR(HYPERLINK(E235), "Not yet available")</f>
        <v>http://site.ebrary.com/lib/oculguelph/Doc?id=10389511</v>
      </c>
      <c r="H235" s="50" t="str">
        <f>IFERROR(HYPERLINK(L235, "Off-campus access"), "Not yet available")</f>
        <v>Off-campus access</v>
      </c>
      <c r="I235" s="8" t="s">
        <v>1134</v>
      </c>
      <c r="J235" s="9" t="s">
        <v>18</v>
      </c>
      <c r="K235" s="17">
        <v>0</v>
      </c>
      <c r="L235" s="5" t="str">
        <f>("https://subzero.lib.uoguelph.ca/login?url="&amp;E235)</f>
        <v>https://subzero.lib.uoguelph.ca/login?url=http://site.ebrary.com/lib/oculguelph/Doc?id=10389511</v>
      </c>
    </row>
    <row r="236" spans="1:12" ht="15" customHeight="1" x14ac:dyDescent="0.25">
      <c r="A236" s="15" t="str">
        <f>IFERROR(RANK(B236,$B$2:$B$813,1)+COUNTIF($B$1:B235,B236),"")</f>
        <v/>
      </c>
      <c r="B236" s="15" t="str">
        <f>IFERROR(SEARCH(query, C236, 1),"")</f>
        <v/>
      </c>
      <c r="C236" s="15" t="s">
        <v>222</v>
      </c>
      <c r="D236" s="13">
        <v>2011</v>
      </c>
      <c r="E236" s="15" t="s">
        <v>223</v>
      </c>
      <c r="F236" s="12" t="str">
        <f>HYPERLINK(E236,C236)</f>
        <v>Diagnosis and Management of Lameness in the Horse</v>
      </c>
      <c r="G236" s="12" t="str">
        <f>IFERROR(HYPERLINK(E236), "Not yet available")</f>
        <v>http://www.sciencedirect.com/science/book/9780721683423</v>
      </c>
      <c r="H236" s="50" t="str">
        <f>IFERROR(HYPERLINK(L236, "Off-campus access"), "Not yet available")</f>
        <v>Off-campus access</v>
      </c>
      <c r="I236" s="8" t="s">
        <v>28</v>
      </c>
      <c r="J236" s="10" t="s">
        <v>28</v>
      </c>
      <c r="K236" s="13">
        <v>1337</v>
      </c>
      <c r="L236" s="5" t="str">
        <f>("https://subzero.lib.uoguelph.ca/login?url="&amp;E236)</f>
        <v>https://subzero.lib.uoguelph.ca/login?url=http://www.sciencedirect.com/science/book/9780721683423</v>
      </c>
    </row>
    <row r="237" spans="1:12" ht="15" customHeight="1" x14ac:dyDescent="0.25">
      <c r="A237" s="15" t="str">
        <f>IFERROR(RANK(B237,$B$2:$B$813,1)+COUNTIF($B$1:B236,B237),"")</f>
        <v/>
      </c>
      <c r="B237" s="15" t="str">
        <f>IFERROR(SEARCH(query, C237, 1),"")</f>
        <v/>
      </c>
      <c r="C237" s="15" t="s">
        <v>1905</v>
      </c>
      <c r="D237" s="13">
        <v>2015</v>
      </c>
      <c r="E237" s="15" t="s">
        <v>1635</v>
      </c>
      <c r="F237" s="12" t="str">
        <f>HYPERLINK(E237,C237)</f>
        <v>Diagnostic and Surgical Arthroscopy in the Horse</v>
      </c>
      <c r="G237" s="12" t="str">
        <f>IFERROR(HYPERLINK(E237), "Not yet available")</f>
        <v>https://www.sciencedirect.com/science/book/9780723436935</v>
      </c>
      <c r="H237" s="50" t="str">
        <f>IFERROR(HYPERLINK(L237, "Off-campus access"), "Not yet available")</f>
        <v>Off-campus access</v>
      </c>
      <c r="I237" s="8" t="s">
        <v>28</v>
      </c>
      <c r="J237" s="10" t="s">
        <v>1240</v>
      </c>
      <c r="K237" s="13"/>
      <c r="L237" s="5" t="str">
        <f>("https://subzero.lib.uoguelph.ca/login?url="&amp;E237)</f>
        <v>https://subzero.lib.uoguelph.ca/login?url=https://www.sciencedirect.com/science/book/9780723436935</v>
      </c>
    </row>
    <row r="238" spans="1:12" ht="15" customHeight="1" x14ac:dyDescent="0.25">
      <c r="A238" s="15" t="str">
        <f>IFERROR(RANK(B238,$B$2:$B$813,1)+COUNTIF($B$1:B237,B238),"")</f>
        <v/>
      </c>
      <c r="B238" s="15" t="str">
        <f>IFERROR(SEARCH(query, C238, 1),"")</f>
        <v/>
      </c>
      <c r="C238" s="8" t="s">
        <v>824</v>
      </c>
      <c r="D238" s="17">
        <v>2007</v>
      </c>
      <c r="E238" s="9" t="s">
        <v>992</v>
      </c>
      <c r="F238" s="12" t="str">
        <f>HYPERLINK(E238,C238)</f>
        <v xml:space="preserve">Diagnostic Cytology and Hematology of the Dog and Cat </v>
      </c>
      <c r="G238" s="12" t="str">
        <f>IFERROR(HYPERLINK(E238), "Not yet available")</f>
        <v>http://site.ebrary.com/lib/oculguelph/Doc?id=10448166</v>
      </c>
      <c r="H238" s="50" t="str">
        <f>IFERROR(HYPERLINK(L238, "Off-campus access"), "Not yet available")</f>
        <v>Off-campus access</v>
      </c>
      <c r="I238" s="8" t="s">
        <v>1134</v>
      </c>
      <c r="J238" s="9" t="s">
        <v>28</v>
      </c>
      <c r="K238" s="17">
        <v>274</v>
      </c>
      <c r="L238" s="5" t="str">
        <f>("https://subzero.lib.uoguelph.ca/login?url="&amp;E238)</f>
        <v>https://subzero.lib.uoguelph.ca/login?url=http://site.ebrary.com/lib/oculguelph/Doc?id=10448166</v>
      </c>
    </row>
    <row r="239" spans="1:12" ht="15" customHeight="1" x14ac:dyDescent="0.25">
      <c r="A239" s="15" t="str">
        <f>IFERROR(RANK(B239,$B$2:$B$813,1)+COUNTIF($B$1:B238,B239),"")</f>
        <v/>
      </c>
      <c r="B239" s="15" t="str">
        <f>IFERROR(SEARCH(query, C239, 1),"")</f>
        <v/>
      </c>
      <c r="C239" s="8" t="s">
        <v>825</v>
      </c>
      <c r="D239" s="17">
        <v>2010</v>
      </c>
      <c r="E239" s="9" t="s">
        <v>993</v>
      </c>
      <c r="F239" s="12" t="str">
        <f>HYPERLINK(E239,C239)</f>
        <v>Diagnostic Imaging of Exotic Pets : Birds, Small Mammals, Reptiles</v>
      </c>
      <c r="G239" s="12" t="str">
        <f>IFERROR(HYPERLINK(E239), "Not yet available")</f>
        <v>http://site.ebrary.com/lib/oculguelph/Doc?id=10438181</v>
      </c>
      <c r="H239" s="50" t="str">
        <f>IFERROR(HYPERLINK(L239, "Off-campus access"), "Not yet available")</f>
        <v>Off-campus access</v>
      </c>
      <c r="I239" s="8" t="s">
        <v>1134</v>
      </c>
      <c r="J239" s="9" t="s">
        <v>72</v>
      </c>
      <c r="K239" s="17">
        <v>149</v>
      </c>
      <c r="L239" s="5" t="str">
        <f>("https://subzero.lib.uoguelph.ca/login?url="&amp;E239)</f>
        <v>https://subzero.lib.uoguelph.ca/login?url=http://site.ebrary.com/lib/oculguelph/Doc?id=10438181</v>
      </c>
    </row>
    <row r="240" spans="1:12" ht="15" customHeight="1" x14ac:dyDescent="0.25">
      <c r="A240" s="15" t="str">
        <f>IFERROR(RANK(B240,$B$2:$B$813,1)+COUNTIF($B$1:B239,B240),"")</f>
        <v/>
      </c>
      <c r="B240" s="15" t="str">
        <f>IFERROR(SEARCH(query, C240, 1),"")</f>
        <v/>
      </c>
      <c r="C240" s="51" t="s">
        <v>1732</v>
      </c>
      <c r="D240" s="13">
        <v>2018</v>
      </c>
      <c r="E240" s="15" t="s">
        <v>1751</v>
      </c>
      <c r="F240" s="12" t="str">
        <f>HYPERLINK(E240,C240)</f>
        <v>Diagnostic MRI in Dogs and Cats</v>
      </c>
      <c r="G240" s="12" t="str">
        <f>IFERROR(HYPERLINK(E240), "Not yet available")</f>
        <v>https://www.taylorfrancis.com/books/9781498737715</v>
      </c>
      <c r="H240" s="50" t="str">
        <f>IFERROR(HYPERLINK(L240, "Off-campus access"), "Not yet available")</f>
        <v>Off-campus access</v>
      </c>
      <c r="I240" s="8" t="s">
        <v>1644</v>
      </c>
      <c r="J240" s="10" t="s">
        <v>72</v>
      </c>
      <c r="K240" s="13"/>
      <c r="L240" s="5" t="str">
        <f>("https://subzero.lib.uoguelph.ca/login?url="&amp;E240)</f>
        <v>https://subzero.lib.uoguelph.ca/login?url=https://www.taylorfrancis.com/books/9781498737715</v>
      </c>
    </row>
    <row r="241" spans="1:12" ht="15" customHeight="1" x14ac:dyDescent="0.25">
      <c r="A241" s="15" t="str">
        <f>IFERROR(RANK(B241,$B$2:$B$813,1)+COUNTIF($B$1:B240,B241),"")</f>
        <v/>
      </c>
      <c r="B241" s="15" t="str">
        <f>IFERROR(SEARCH(query, C241, 1),"")</f>
        <v/>
      </c>
      <c r="C241" s="15" t="s">
        <v>1824</v>
      </c>
      <c r="D241" s="13">
        <v>2010</v>
      </c>
      <c r="E241" s="15" t="s">
        <v>224</v>
      </c>
      <c r="F241" s="12" t="str">
        <f>HYPERLINK(E241,C241)</f>
        <v>Diagnostic Radiology and Ultrasonography of the Dog and Cat, Fifth Edition</v>
      </c>
      <c r="G241" s="12" t="str">
        <f>IFERROR(HYPERLINK(E241), "Not yet available")</f>
        <v>http://www.sciencedirect.com/science/book/9781437701500</v>
      </c>
      <c r="H241" s="50" t="str">
        <f>IFERROR(HYPERLINK(L241, "Off-campus access"), "Not yet available")</f>
        <v>Off-campus access</v>
      </c>
      <c r="I241" s="8" t="s">
        <v>28</v>
      </c>
      <c r="J241" s="10" t="s">
        <v>28</v>
      </c>
      <c r="K241" s="13">
        <v>34</v>
      </c>
      <c r="L241" s="5" t="str">
        <f>("https://subzero.lib.uoguelph.ca/login?url="&amp;E241)</f>
        <v>https://subzero.lib.uoguelph.ca/login?url=http://www.sciencedirect.com/science/book/9781437701500</v>
      </c>
    </row>
    <row r="242" spans="1:12" ht="15" customHeight="1" x14ac:dyDescent="0.25">
      <c r="A242" s="15" t="str">
        <f>IFERROR(RANK(B242,$B$2:$B$813,1)+COUNTIF($B$1:B241,B242),"")</f>
        <v/>
      </c>
      <c r="B242" s="15" t="str">
        <f>IFERROR(SEARCH(query, C242, 1),"")</f>
        <v/>
      </c>
      <c r="C242" s="15" t="s">
        <v>2021</v>
      </c>
      <c r="D242" s="13">
        <v>2010</v>
      </c>
      <c r="E242" s="15" t="s">
        <v>225</v>
      </c>
      <c r="F242" s="12" t="str">
        <f>HYPERLINK(E242,C242)</f>
        <v>Diagnostic Techniques in Equine Medicine, Second Edition</v>
      </c>
      <c r="G242" s="12" t="str">
        <f>IFERROR(HYPERLINK(E242), "Not yet available")</f>
        <v>http://www.sciencedirect.com/science/book/9780702027925</v>
      </c>
      <c r="H242" s="50" t="str">
        <f>IFERROR(HYPERLINK(L242, "Off-campus access"), "Not yet available")</f>
        <v>Off-campus access</v>
      </c>
      <c r="I242" s="8" t="s">
        <v>28</v>
      </c>
      <c r="J242" s="10" t="s">
        <v>28</v>
      </c>
      <c r="K242" s="13">
        <v>52</v>
      </c>
      <c r="L242" s="5" t="str">
        <f>("https://subzero.lib.uoguelph.ca/login?url="&amp;E242)</f>
        <v>https://subzero.lib.uoguelph.ca/login?url=http://www.sciencedirect.com/science/book/9780702027925</v>
      </c>
    </row>
    <row r="243" spans="1:12" ht="15" customHeight="1" x14ac:dyDescent="0.25">
      <c r="A243" s="15" t="str">
        <f>IFERROR(RANK(B243,$B$2:$B$813,1)+COUNTIF($B$1:B242,B243),"")</f>
        <v/>
      </c>
      <c r="B243" s="15" t="str">
        <f>IFERROR(SEARCH(query, C243, 1),"")</f>
        <v/>
      </c>
      <c r="C243" s="15" t="s">
        <v>1581</v>
      </c>
      <c r="D243" s="13">
        <v>2017</v>
      </c>
      <c r="E243" s="15" t="s">
        <v>1582</v>
      </c>
      <c r="F243" s="12" t="str">
        <f>HYPERLINK(E243,C243)</f>
        <v>Diagnostic Techniques in Veterinary Dermatology</v>
      </c>
      <c r="G243" s="12" t="str">
        <f>IFERROR(HYPERLINK(E243), "Not yet available")</f>
        <v>http://onlinelibrary.wiley.com/book/10.1002/9781119233053</v>
      </c>
      <c r="H243" s="50" t="str">
        <f>IFERROR(HYPERLINK(L243, "Off-campus access"), "Not yet available")</f>
        <v>Off-campus access</v>
      </c>
      <c r="I243" s="8" t="s">
        <v>8</v>
      </c>
      <c r="J243" s="10" t="s">
        <v>8</v>
      </c>
      <c r="K243" s="13"/>
      <c r="L243" s="5" t="str">
        <f>("https://subzero.lib.uoguelph.ca/login?url="&amp;E243)</f>
        <v>https://subzero.lib.uoguelph.ca/login?url=http://onlinelibrary.wiley.com/book/10.1002/9781119233053</v>
      </c>
    </row>
    <row r="244" spans="1:12" ht="15" customHeight="1" x14ac:dyDescent="0.25">
      <c r="A244" s="15" t="str">
        <f>IFERROR(RANK(B244,$B$2:$B$813,1)+COUNTIF($B$1:B243,B244),"")</f>
        <v/>
      </c>
      <c r="B244" s="15" t="str">
        <f>IFERROR(SEARCH(query, C244, 1),"")</f>
        <v/>
      </c>
      <c r="C244" s="15" t="s">
        <v>226</v>
      </c>
      <c r="D244" s="13">
        <v>2007</v>
      </c>
      <c r="E244" s="15" t="s">
        <v>227</v>
      </c>
      <c r="F244" s="12" t="str">
        <f>HYPERLINK(E244,C244)</f>
        <v>Diagnostic Ultrasound in Small Animal Practice</v>
      </c>
      <c r="G244" s="12" t="str">
        <f>IFERROR(HYPERLINK(E244), "Not yet available")</f>
        <v>http://onlinelibrary.wiley.com/book/10.1002/9780470752357</v>
      </c>
      <c r="H244" s="50" t="str">
        <f>IFERROR(HYPERLINK(L244, "Off-campus access"), "Not yet available")</f>
        <v>Off-campus access</v>
      </c>
      <c r="I244" s="8" t="s">
        <v>8</v>
      </c>
      <c r="J244" s="10" t="s">
        <v>8</v>
      </c>
      <c r="K244" s="13">
        <v>0</v>
      </c>
      <c r="L244" s="5" t="str">
        <f>("https://subzero.lib.uoguelph.ca/login?url="&amp;E244)</f>
        <v>https://subzero.lib.uoguelph.ca/login?url=http://onlinelibrary.wiley.com/book/10.1002/9780470752357</v>
      </c>
    </row>
    <row r="245" spans="1:12" ht="15" customHeight="1" x14ac:dyDescent="0.25">
      <c r="A245" s="15" t="str">
        <f>IFERROR(RANK(B245,$B$2:$B$813,1)+COUNTIF($B$1:B244,B245),"")</f>
        <v/>
      </c>
      <c r="B245" s="15" t="str">
        <f>IFERROR(SEARCH(query, C245, 1),"")</f>
        <v/>
      </c>
      <c r="C245" s="15" t="s">
        <v>1825</v>
      </c>
      <c r="D245" s="13">
        <v>2008</v>
      </c>
      <c r="E245" s="15" t="s">
        <v>228</v>
      </c>
      <c r="F245" s="12" t="str">
        <f>HYPERLINK(E245,C245)</f>
        <v>Dictionary of Veterinary Medicine and Biosciences: English-French-German</v>
      </c>
      <c r="G245" s="12" t="str">
        <f>IFERROR(HYPERLINK(E245), "Not yet available")</f>
        <v>http://onlinelibrary.wiley.com/book/10.1002/9780470760338</v>
      </c>
      <c r="H245" s="50" t="str">
        <f>IFERROR(HYPERLINK(L245, "Off-campus access"), "Not yet available")</f>
        <v>Off-campus access</v>
      </c>
      <c r="I245" s="8" t="s">
        <v>8</v>
      </c>
      <c r="J245" s="10" t="s">
        <v>8</v>
      </c>
      <c r="K245" s="13">
        <v>1</v>
      </c>
      <c r="L245" s="5" t="str">
        <f>("https://subzero.lib.uoguelph.ca/login?url="&amp;E245)</f>
        <v>https://subzero.lib.uoguelph.ca/login?url=http://onlinelibrary.wiley.com/book/10.1002/9780470760338</v>
      </c>
    </row>
    <row r="246" spans="1:12" ht="15" customHeight="1" x14ac:dyDescent="0.25">
      <c r="A246" s="15" t="str">
        <f>IFERROR(RANK(B246,$B$2:$B$813,1)+COUNTIF($B$1:B245,B246),"")</f>
        <v/>
      </c>
      <c r="B246" s="15" t="str">
        <f>IFERROR(SEARCH(query, C246, 1),"")</f>
        <v/>
      </c>
      <c r="C246" s="8" t="s">
        <v>2047</v>
      </c>
      <c r="D246" s="17">
        <v>2007</v>
      </c>
      <c r="E246" s="9" t="s">
        <v>994</v>
      </c>
      <c r="F246" s="12" t="str">
        <f>HYPERLINK(E246,C246)</f>
        <v>Dictionary of Veterinary Nursing</v>
      </c>
      <c r="G246" s="12" t="str">
        <f>IFERROR(HYPERLINK(E246), "Not yet available")</f>
        <v>http://site.ebrary.com/lib/oculguelph/Doc?id=10511758</v>
      </c>
      <c r="H246" s="50" t="str">
        <f>IFERROR(HYPERLINK(L246, "Off-campus access"), "Not yet available")</f>
        <v>Off-campus access</v>
      </c>
      <c r="I246" s="8" t="s">
        <v>1134</v>
      </c>
      <c r="J246" s="9" t="s">
        <v>28</v>
      </c>
      <c r="K246" s="17">
        <v>14</v>
      </c>
      <c r="L246" s="5" t="str">
        <f>("https://subzero.lib.uoguelph.ca/login?url="&amp;E246)</f>
        <v>https://subzero.lib.uoguelph.ca/login?url=http://site.ebrary.com/lib/oculguelph/Doc?id=10511758</v>
      </c>
    </row>
    <row r="247" spans="1:12" ht="15" customHeight="1" x14ac:dyDescent="0.25">
      <c r="A247" s="15" t="str">
        <f>IFERROR(RANK(B247,$B$2:$B$813,1)+COUNTIF($B$1:B246,B247),"")</f>
        <v/>
      </c>
      <c r="B247" s="15" t="str">
        <f>IFERROR(SEARCH(query, C247, 1),"")</f>
        <v/>
      </c>
      <c r="C247" s="15" t="s">
        <v>229</v>
      </c>
      <c r="D247" s="13">
        <v>2007</v>
      </c>
      <c r="E247" s="15" t="s">
        <v>230</v>
      </c>
      <c r="F247" s="12" t="str">
        <f>HYPERLINK(E247,C247)</f>
        <v>Differential Diagnosis in Small Animal Medicine</v>
      </c>
      <c r="G247" s="12" t="str">
        <f>IFERROR(HYPERLINK(E247), "Not yet available")</f>
        <v>http://onlinelibrary.wiley.com/book/10.1002/9780470751190</v>
      </c>
      <c r="H247" s="50" t="str">
        <f>IFERROR(HYPERLINK(L247, "Off-campus access"), "Not yet available")</f>
        <v>Off-campus access</v>
      </c>
      <c r="I247" s="8" t="s">
        <v>8</v>
      </c>
      <c r="J247" s="10" t="s">
        <v>8</v>
      </c>
      <c r="K247" s="13">
        <v>77</v>
      </c>
      <c r="L247" s="5" t="str">
        <f>("https://subzero.lib.uoguelph.ca/login?url="&amp;E247)</f>
        <v>https://subzero.lib.uoguelph.ca/login?url=http://onlinelibrary.wiley.com/book/10.1002/9780470751190</v>
      </c>
    </row>
    <row r="248" spans="1:12" ht="15" customHeight="1" x14ac:dyDescent="0.25">
      <c r="A248" s="15" t="str">
        <f>IFERROR(RANK(B248,$B$2:$B$813,1)+COUNTIF($B$1:B247,B248),"")</f>
        <v/>
      </c>
      <c r="B248" s="15" t="str">
        <f>IFERROR(SEARCH(query, C248, 1),"")</f>
        <v/>
      </c>
      <c r="C248" s="8" t="s">
        <v>826</v>
      </c>
      <c r="D248" s="17">
        <v>2007</v>
      </c>
      <c r="E248" s="9" t="s">
        <v>995</v>
      </c>
      <c r="F248" s="12" t="str">
        <f>HYPERLINK(E248,C248)</f>
        <v xml:space="preserve">Disease in Wild Animals : Investigation and Management </v>
      </c>
      <c r="G248" s="12" t="str">
        <f>IFERROR(HYPERLINK(E248), "Not yet available")</f>
        <v>http://site.ebrary.com/lib/oculguelph/Doc?id=10183207</v>
      </c>
      <c r="H248" s="50" t="str">
        <f>IFERROR(HYPERLINK(L248, "Off-campus access"), "Not yet available")</f>
        <v>Off-campus access</v>
      </c>
      <c r="I248" s="8" t="s">
        <v>1134</v>
      </c>
      <c r="J248" s="9" t="s">
        <v>18</v>
      </c>
      <c r="K248" s="17">
        <v>0</v>
      </c>
      <c r="L248" s="5" t="str">
        <f>("https://subzero.lib.uoguelph.ca/login?url="&amp;E248)</f>
        <v>https://subzero.lib.uoguelph.ca/login?url=http://site.ebrary.com/lib/oculguelph/Doc?id=10183207</v>
      </c>
    </row>
    <row r="249" spans="1:12" ht="15" customHeight="1" x14ac:dyDescent="0.25">
      <c r="A249" s="15" t="str">
        <f>IFERROR(RANK(B249,$B$2:$B$813,1)+COUNTIF($B$1:B248,B249),"")</f>
        <v/>
      </c>
      <c r="B249" s="15" t="str">
        <f>IFERROR(SEARCH(query, C249, 1),"")</f>
        <v/>
      </c>
      <c r="C249" s="15" t="s">
        <v>231</v>
      </c>
      <c r="D249" s="13">
        <v>2008</v>
      </c>
      <c r="E249" s="15" t="s">
        <v>232</v>
      </c>
      <c r="F249" s="12" t="str">
        <f>HYPERLINK(E249,C249)</f>
        <v>Diseases of Domestic Guinea Pigs, Second Edition</v>
      </c>
      <c r="G249" s="12" t="str">
        <f>IFERROR(HYPERLINK(E249), "Not yet available")</f>
        <v>http://onlinelibrary.wiley.com/book/10.1002/9780470693773</v>
      </c>
      <c r="H249" s="50" t="str">
        <f>IFERROR(HYPERLINK(L249, "Off-campus access"), "Not yet available")</f>
        <v>Off-campus access</v>
      </c>
      <c r="I249" s="8" t="s">
        <v>8</v>
      </c>
      <c r="J249" s="10" t="s">
        <v>8</v>
      </c>
      <c r="K249" s="13">
        <v>4</v>
      </c>
      <c r="L249" s="5" t="str">
        <f>("https://subzero.lib.uoguelph.ca/login?url="&amp;E249)</f>
        <v>https://subzero.lib.uoguelph.ca/login?url=http://onlinelibrary.wiley.com/book/10.1002/9780470693773</v>
      </c>
    </row>
    <row r="250" spans="1:12" ht="15" customHeight="1" x14ac:dyDescent="0.25">
      <c r="A250" s="15" t="str">
        <f>IFERROR(RANK(B250,$B$2:$B$813,1)+COUNTIF($B$1:B249,B250),"")</f>
        <v/>
      </c>
      <c r="B250" s="15" t="str">
        <f>IFERROR(SEARCH(query, C250, 1),"")</f>
        <v/>
      </c>
      <c r="C250" s="8" t="s">
        <v>1776</v>
      </c>
      <c r="D250" s="17">
        <v>2009</v>
      </c>
      <c r="E250" s="9" t="s">
        <v>996</v>
      </c>
      <c r="F250" s="12" t="str">
        <f>HYPERLINK(E250,C250)</f>
        <v>Diseases of Poultry, 12th Edition</v>
      </c>
      <c r="G250" s="12" t="str">
        <f>IFERROR(HYPERLINK(E250), "Not yet available")</f>
        <v>http://site.ebrary.com/lib/oculguelph/Doc?id=10345874</v>
      </c>
      <c r="H250" s="50" t="str">
        <f>IFERROR(HYPERLINK(L250, "Off-campus access"), "Not yet available")</f>
        <v>Off-campus access</v>
      </c>
      <c r="I250" s="8" t="s">
        <v>1134</v>
      </c>
      <c r="J250" s="9" t="s">
        <v>8</v>
      </c>
      <c r="K250" s="17">
        <v>164</v>
      </c>
      <c r="L250" s="5" t="str">
        <f>("https://subzero.lib.uoguelph.ca/login?url="&amp;E250)</f>
        <v>https://subzero.lib.uoguelph.ca/login?url=http://site.ebrary.com/lib/oculguelph/Doc?id=10345874</v>
      </c>
    </row>
    <row r="251" spans="1:12" ht="15" customHeight="1" x14ac:dyDescent="0.25">
      <c r="A251" s="15" t="str">
        <f>IFERROR(RANK(B251,$B$2:$B$813,1)+COUNTIF($B$1:B250,B251),"")</f>
        <v/>
      </c>
      <c r="B251" s="15" t="str">
        <f>IFERROR(SEARCH(query, C251, 1),"")</f>
        <v/>
      </c>
      <c r="C251" s="15" t="s">
        <v>1602</v>
      </c>
      <c r="D251" s="13">
        <v>2013</v>
      </c>
      <c r="E251" s="15" t="s">
        <v>1603</v>
      </c>
      <c r="F251" s="12" t="str">
        <f>HYPERLINK(E251,C251)</f>
        <v>Diseases of Poultry, 13th Edition</v>
      </c>
      <c r="G251" s="12" t="str">
        <f>IFERROR(HYPERLINK(E251), "Not yet available")</f>
        <v>http://onlinelibrary.wiley.com/book/10.1002/9781119421481</v>
      </c>
      <c r="H251" s="50" t="str">
        <f>IFERROR(HYPERLINK(L251, "Off-campus access"), "Not yet available")</f>
        <v>Off-campus access</v>
      </c>
      <c r="I251" s="8" t="s">
        <v>8</v>
      </c>
      <c r="J251" s="10" t="s">
        <v>8</v>
      </c>
      <c r="K251" s="13"/>
      <c r="L251" s="5" t="str">
        <f>("https://subzero.lib.uoguelph.ca/login?url="&amp;E251)</f>
        <v>https://subzero.lib.uoguelph.ca/login?url=http://onlinelibrary.wiley.com/book/10.1002/9781119421481</v>
      </c>
    </row>
    <row r="252" spans="1:12" ht="15" customHeight="1" x14ac:dyDescent="0.25">
      <c r="A252" s="15" t="str">
        <f>IFERROR(RANK(B252,$B$2:$B$813,1)+COUNTIF($B$1:B251,B252),"")</f>
        <v/>
      </c>
      <c r="B252" s="15" t="str">
        <f>IFERROR(SEARCH(query, C252, 1),"")</f>
        <v/>
      </c>
      <c r="C252" s="15" t="s">
        <v>233</v>
      </c>
      <c r="D252" s="13">
        <v>2008</v>
      </c>
      <c r="E252" s="15" t="s">
        <v>234</v>
      </c>
      <c r="F252" s="12" t="str">
        <f>HYPERLINK(E252,C252)</f>
        <v>Diseases of Sheep, Fourth Edition</v>
      </c>
      <c r="G252" s="12" t="str">
        <f>IFERROR(HYPERLINK(E252), "Not yet available")</f>
        <v>http://onlinelibrary.wiley.com/book/10.1002/9780470753316</v>
      </c>
      <c r="H252" s="50" t="str">
        <f>IFERROR(HYPERLINK(L252, "Off-campus access"), "Not yet available")</f>
        <v>Off-campus access</v>
      </c>
      <c r="I252" s="8" t="s">
        <v>8</v>
      </c>
      <c r="J252" s="10" t="s">
        <v>8</v>
      </c>
      <c r="K252" s="13">
        <v>78</v>
      </c>
      <c r="L252" s="5" t="str">
        <f>("https://subzero.lib.uoguelph.ca/login?url="&amp;E252)</f>
        <v>https://subzero.lib.uoguelph.ca/login?url=http://onlinelibrary.wiley.com/book/10.1002/9780470753316</v>
      </c>
    </row>
    <row r="253" spans="1:12" ht="15" customHeight="1" x14ac:dyDescent="0.25">
      <c r="A253" s="15" t="str">
        <f>IFERROR(RANK(B253,$B$2:$B$813,1)+COUNTIF($B$1:B252,B253),"")</f>
        <v/>
      </c>
      <c r="B253" s="15" t="str">
        <f>IFERROR(SEARCH(query, C253, 1),"")</f>
        <v/>
      </c>
      <c r="C253" s="15" t="s">
        <v>235</v>
      </c>
      <c r="D253" s="13">
        <v>2008</v>
      </c>
      <c r="E253" s="15" t="s">
        <v>236</v>
      </c>
      <c r="F253" s="12" t="str">
        <f>HYPERLINK(E253,C253)</f>
        <v>Diseases of Small Domestic Rodents, Second Edition</v>
      </c>
      <c r="G253" s="12" t="str">
        <f>IFERROR(HYPERLINK(E253), "Not yet available")</f>
        <v>http://onlinelibrary.wiley.com/book/10.1002/9780470690840</v>
      </c>
      <c r="H253" s="50" t="str">
        <f>IFERROR(HYPERLINK(L253, "Off-campus access"), "Not yet available")</f>
        <v>Off-campus access</v>
      </c>
      <c r="I253" s="8" t="s">
        <v>8</v>
      </c>
      <c r="J253" s="10" t="s">
        <v>8</v>
      </c>
      <c r="K253" s="13">
        <v>0</v>
      </c>
      <c r="L253" s="5" t="str">
        <f>("https://subzero.lib.uoguelph.ca/login?url="&amp;E253)</f>
        <v>https://subzero.lib.uoguelph.ca/login?url=http://onlinelibrary.wiley.com/book/10.1002/9780470690840</v>
      </c>
    </row>
    <row r="254" spans="1:12" ht="15" customHeight="1" x14ac:dyDescent="0.25">
      <c r="A254" s="15" t="str">
        <f>IFERROR(RANK(B254,$B$2:$B$813,1)+COUNTIF($B$1:B253,B254),"")</f>
        <v/>
      </c>
      <c r="B254" s="15" t="str">
        <f>IFERROR(SEARCH(query, C254, 1),"")</f>
        <v/>
      </c>
      <c r="C254" s="15" t="s">
        <v>1522</v>
      </c>
      <c r="D254" s="13">
        <v>2012</v>
      </c>
      <c r="E254" s="15" t="s">
        <v>1519</v>
      </c>
      <c r="F254" s="12" t="str">
        <f>HYPERLINK(E254,C254)</f>
        <v>Diseases of Swine</v>
      </c>
      <c r="G254" s="12" t="str">
        <f>IFERROR(HYPERLINK(E254), "Not yet available")</f>
        <v>http://search.ebscohost.com/login.aspx?direct=true&amp;db=nlebk&amp;AN=437680&amp;site=ehost-live&amp;scope=site</v>
      </c>
      <c r="H254" s="50" t="str">
        <f>IFERROR(HYPERLINK(L254, "Off-campus access"), "Not yet available")</f>
        <v>Off-campus access</v>
      </c>
      <c r="I254" s="8" t="s">
        <v>1184</v>
      </c>
      <c r="J254" s="10" t="s">
        <v>8</v>
      </c>
      <c r="K254" s="13"/>
      <c r="L254" s="5" t="str">
        <f>("https://subzero.lib.uoguelph.ca/login?url="&amp;E254)</f>
        <v>https://subzero.lib.uoguelph.ca/login?url=http://search.ebscohost.com/login.aspx?direct=true&amp;db=nlebk&amp;AN=437680&amp;site=ehost-live&amp;scope=site</v>
      </c>
    </row>
    <row r="255" spans="1:12" ht="15" customHeight="1" x14ac:dyDescent="0.25">
      <c r="A255" s="15" t="str">
        <f>IFERROR(RANK(B255,$B$2:$B$813,1)+COUNTIF($B$1:B254,B255),"")</f>
        <v/>
      </c>
      <c r="B255" s="15" t="str">
        <f>IFERROR(SEARCH(query, C255, 1),"")</f>
        <v/>
      </c>
      <c r="C255" s="15" t="s">
        <v>1654</v>
      </c>
      <c r="D255" s="13">
        <v>2014</v>
      </c>
      <c r="E255" s="15" t="s">
        <v>1692</v>
      </c>
      <c r="F255" s="12" t="str">
        <f>HYPERLINK(E255,C255)</f>
        <v>Dogs in the leisure experience</v>
      </c>
      <c r="G255" s="12" t="str">
        <f>IFERROR(HYPERLINK(E255), "Not yet available")</f>
        <v>https://dx.doi.org/10.1079/9781780643182.0000</v>
      </c>
      <c r="H255" s="50" t="str">
        <f>IFERROR(HYPERLINK(L255, "Off-campus access"), "Not yet available")</f>
        <v>Off-campus access</v>
      </c>
      <c r="I255" s="8" t="s">
        <v>1135</v>
      </c>
      <c r="J255" s="10" t="s">
        <v>1135</v>
      </c>
      <c r="K255" s="13"/>
      <c r="L255" s="5" t="str">
        <f>("https://subzero.lib.uoguelph.ca/login?url="&amp;E255)</f>
        <v>https://subzero.lib.uoguelph.ca/login?url=https://dx.doi.org/10.1079/9781780643182.0000</v>
      </c>
    </row>
    <row r="256" spans="1:12" ht="15" customHeight="1" x14ac:dyDescent="0.25">
      <c r="A256" s="15" t="str">
        <f>IFERROR(RANK(B256,$B$2:$B$813,1)+COUNTIF($B$1:B255,B256),"")</f>
        <v/>
      </c>
      <c r="B256" s="15" t="str">
        <f>IFERROR(SEARCH(query, C256, 1),"")</f>
        <v/>
      </c>
      <c r="C256" s="15" t="s">
        <v>237</v>
      </c>
      <c r="D256" s="13">
        <v>2015</v>
      </c>
      <c r="E256" s="15" t="s">
        <v>238</v>
      </c>
      <c r="F256" s="12" t="str">
        <f>HYPERLINK(E256,C256)</f>
        <v>Drug Therapy for Infectious Diseases of the Dog and Cat</v>
      </c>
      <c r="G256" s="12" t="str">
        <f>IFERROR(HYPERLINK(E256), "Not yet available")</f>
        <v>http://onlinelibrary.wiley.com/book/10.1002/9781118911167</v>
      </c>
      <c r="H256" s="50" t="str">
        <f>IFERROR(HYPERLINK(L256, "Off-campus access"), "Not yet available")</f>
        <v>Off-campus access</v>
      </c>
      <c r="I256" s="8" t="s">
        <v>8</v>
      </c>
      <c r="J256" s="10" t="s">
        <v>8</v>
      </c>
      <c r="K256" s="13">
        <v>0</v>
      </c>
      <c r="L256" s="5" t="str">
        <f>("https://subzero.lib.uoguelph.ca/login?url="&amp;E256)</f>
        <v>https://subzero.lib.uoguelph.ca/login?url=http://onlinelibrary.wiley.com/book/10.1002/9781118911167</v>
      </c>
    </row>
    <row r="257" spans="1:12" ht="15" customHeight="1" x14ac:dyDescent="0.25">
      <c r="A257" s="15" t="str">
        <f>IFERROR(RANK(B257,$B$2:$B$813,1)+COUNTIF($B$1:B256,B257),"")</f>
        <v/>
      </c>
      <c r="B257" s="15" t="str">
        <f>IFERROR(SEARCH(query, C257, 1),"")</f>
        <v/>
      </c>
      <c r="C257" s="8" t="s">
        <v>827</v>
      </c>
      <c r="D257" s="17">
        <v>2015</v>
      </c>
      <c r="E257" s="9" t="s">
        <v>997</v>
      </c>
      <c r="F257" s="12" t="str">
        <f>HYPERLINK(E257,C257)</f>
        <v xml:space="preserve">Dukes' Physiology of Domestic Animals </v>
      </c>
      <c r="G257" s="12" t="str">
        <f>IFERROR(HYPERLINK(E257), "Not yet available")</f>
        <v>http://site.ebrary.com/lib/oculguelph/Doc?id=11039518</v>
      </c>
      <c r="H257" s="50" t="str">
        <f>IFERROR(HYPERLINK(L257, "Off-campus access"), "Not yet available")</f>
        <v>Off-campus access</v>
      </c>
      <c r="I257" s="8" t="s">
        <v>1134</v>
      </c>
      <c r="J257" s="9" t="s">
        <v>8</v>
      </c>
      <c r="K257" s="17">
        <v>457</v>
      </c>
      <c r="L257" s="5" t="str">
        <f>("https://subzero.lib.uoguelph.ca/login?url="&amp;E257)</f>
        <v>https://subzero.lib.uoguelph.ca/login?url=http://site.ebrary.com/lib/oculguelph/Doc?id=11039518</v>
      </c>
    </row>
    <row r="258" spans="1:12" ht="15" customHeight="1" x14ac:dyDescent="0.25">
      <c r="A258" s="15">
        <f>IFERROR(RANK(B258,$B$2:$B$813,1)+COUNTIF($B$1:B257,B258),"")</f>
        <v>28</v>
      </c>
      <c r="B258" s="15">
        <f>IFERROR(SEARCH(query, C258, 1),"")</f>
        <v>63</v>
      </c>
      <c r="C258" s="8" t="s">
        <v>828</v>
      </c>
      <c r="D258" s="17">
        <v>2012</v>
      </c>
      <c r="E258" s="9" t="s">
        <v>998</v>
      </c>
      <c r="F258" s="12" t="str">
        <f>HYPERLINK(E258,C258)</f>
        <v xml:space="preserve">Duncan and Prasse's Veterinary Laboratory Medicine : Clinical Pathology </v>
      </c>
      <c r="G258" s="12" t="str">
        <f>IFERROR(HYPERLINK(E258), "Not yet available")</f>
        <v>http://site.ebrary.com/lib/oculguelph/Doc?id=10546574</v>
      </c>
      <c r="H258" s="50" t="str">
        <f>IFERROR(HYPERLINK(L258, "Off-campus access"), "Not yet available")</f>
        <v>Off-campus access</v>
      </c>
      <c r="I258" s="8" t="s">
        <v>1134</v>
      </c>
      <c r="J258" s="9" t="s">
        <v>8</v>
      </c>
      <c r="K258" s="17">
        <v>400</v>
      </c>
      <c r="L258" s="5" t="str">
        <f>("https://subzero.lib.uoguelph.ca/login?url="&amp;E258)</f>
        <v>https://subzero.lib.uoguelph.ca/login?url=http://site.ebrary.com/lib/oculguelph/Doc?id=10546574</v>
      </c>
    </row>
    <row r="259" spans="1:12" ht="15" customHeight="1" x14ac:dyDescent="0.25">
      <c r="A259" s="15" t="str">
        <f>IFERROR(RANK(B259,$B$2:$B$813,1)+COUNTIF($B$1:B258,B259),"")</f>
        <v/>
      </c>
      <c r="B259" s="15" t="str">
        <f>IFERROR(SEARCH(query, C259, 1),"")</f>
        <v/>
      </c>
      <c r="C259" s="15" t="s">
        <v>239</v>
      </c>
      <c r="D259" s="13">
        <v>2016</v>
      </c>
      <c r="E259" s="15" t="s">
        <v>240</v>
      </c>
      <c r="F259" s="12" t="str">
        <f>HYPERLINK(E259,C259)</f>
        <v>Ear, Nose and Throat Diseases of the Dog and Cat</v>
      </c>
      <c r="G259" s="12" t="str">
        <f>IFERROR(HYPERLINK(E259), "Not yet available")</f>
        <v>http://www.crcnetbase.com/isbn/978-1-4822-3649-1</v>
      </c>
      <c r="H259" s="50" t="str">
        <f>IFERROR(HYPERLINK(L259, "Off-campus access"), "Not yet available")</f>
        <v>Off-campus access</v>
      </c>
      <c r="I259" s="8" t="s">
        <v>72</v>
      </c>
      <c r="J259" s="10" t="s">
        <v>72</v>
      </c>
      <c r="K259" s="13">
        <v>0</v>
      </c>
      <c r="L259" s="5" t="str">
        <f>("https://subzero.lib.uoguelph.ca/login?url="&amp;E259)</f>
        <v>https://subzero.lib.uoguelph.ca/login?url=http://www.crcnetbase.com/isbn/978-1-4822-3649-1</v>
      </c>
    </row>
    <row r="260" spans="1:12" ht="15" customHeight="1" x14ac:dyDescent="0.25">
      <c r="A260" s="15" t="str">
        <f>IFERROR(RANK(B260,$B$2:$B$813,1)+COUNTIF($B$1:B259,B260),"")</f>
        <v/>
      </c>
      <c r="B260" s="15" t="str">
        <f>IFERROR(SEARCH(query, C260, 1),"")</f>
        <v/>
      </c>
      <c r="C260" s="15" t="s">
        <v>241</v>
      </c>
      <c r="D260" s="13">
        <v>2010</v>
      </c>
      <c r="E260" s="15" t="s">
        <v>242</v>
      </c>
      <c r="F260" s="12" t="str">
        <f>HYPERLINK(E260,C260)</f>
        <v>Early, rapid and sensitive veterinary molecular diagnostics - real time PCR applications</v>
      </c>
      <c r="G260" s="12" t="str">
        <f>IFERROR(HYPERLINK(E260), "Not yet available")</f>
        <v>http://link.springer.com/openurl?genre=book&amp;isbn=978-90-481-3131-0</v>
      </c>
      <c r="H260" s="50" t="str">
        <f>IFERROR(HYPERLINK(L260, "Off-campus access"), "Not yet available")</f>
        <v>Off-campus access</v>
      </c>
      <c r="I260" s="8" t="s">
        <v>18</v>
      </c>
      <c r="J260" s="10" t="s">
        <v>18</v>
      </c>
      <c r="K260" s="13">
        <v>47</v>
      </c>
      <c r="L260" s="5" t="str">
        <f>("https://subzero.lib.uoguelph.ca/login?url="&amp;E260)</f>
        <v>https://subzero.lib.uoguelph.ca/login?url=http://link.springer.com/openurl?genre=book&amp;isbn=978-90-481-3131-0</v>
      </c>
    </row>
    <row r="261" spans="1:12" ht="15" customHeight="1" x14ac:dyDescent="0.25">
      <c r="A261" s="15" t="str">
        <f>IFERROR(RANK(B261,$B$2:$B$813,1)+COUNTIF($B$1:B260,B261),"")</f>
        <v/>
      </c>
      <c r="B261" s="15" t="str">
        <f>IFERROR(SEARCH(query, C261, 1),"")</f>
        <v/>
      </c>
      <c r="C261" s="8" t="s">
        <v>829</v>
      </c>
      <c r="D261" s="17">
        <v>2006</v>
      </c>
      <c r="E261" s="9" t="s">
        <v>999</v>
      </c>
      <c r="F261" s="12" t="str">
        <f>HYPERLINK(E261,C261)</f>
        <v xml:space="preserve">Ecological Studies : Reindeer Management in Northernmost Europe : Linking Practical and Scientific Knowledge in Social-Ecological Systems </v>
      </c>
      <c r="G261" s="12" t="str">
        <f>IFERROR(HYPERLINK(E261), "Not yet available")</f>
        <v>http://site.ebrary.com/lib/oculguelph/Doc?id=10129788</v>
      </c>
      <c r="H261" s="50" t="str">
        <f>IFERROR(HYPERLINK(L261, "Off-campus access"), "Not yet available")</f>
        <v>Off-campus access</v>
      </c>
      <c r="I261" s="8" t="s">
        <v>1134</v>
      </c>
      <c r="J261" s="9" t="s">
        <v>18</v>
      </c>
      <c r="K261" s="17">
        <v>0</v>
      </c>
      <c r="L261" s="5" t="str">
        <f>("https://subzero.lib.uoguelph.ca/login?url="&amp;E261)</f>
        <v>https://subzero.lib.uoguelph.ca/login?url=http://site.ebrary.com/lib/oculguelph/Doc?id=10129788</v>
      </c>
    </row>
    <row r="262" spans="1:12" ht="15" customHeight="1" x14ac:dyDescent="0.25">
      <c r="A262" s="15" t="str">
        <f>IFERROR(RANK(B262,$B$2:$B$813,1)+COUNTIF($B$1:B261,B262),"")</f>
        <v/>
      </c>
      <c r="B262" s="15" t="str">
        <f>IFERROR(SEARCH(query, C262, 1),"")</f>
        <v/>
      </c>
      <c r="C262" s="8" t="s">
        <v>830</v>
      </c>
      <c r="D262" s="17">
        <v>2007</v>
      </c>
      <c r="E262" s="9" t="s">
        <v>1000</v>
      </c>
      <c r="F262" s="12" t="str">
        <f>HYPERLINK(E262,C262)</f>
        <v>Ecological Studies, 195 : Ecology of Browsing and Grazing</v>
      </c>
      <c r="G262" s="12" t="str">
        <f>IFERROR(HYPERLINK(E262), "Not yet available")</f>
        <v>http://site.ebrary.com/lib/oculguelph/Doc?id=10230224</v>
      </c>
      <c r="H262" s="50" t="str">
        <f>IFERROR(HYPERLINK(L262, "Off-campus access"), "Not yet available")</f>
        <v>Off-campus access</v>
      </c>
      <c r="I262" s="8" t="s">
        <v>1134</v>
      </c>
      <c r="J262" s="9" t="s">
        <v>18</v>
      </c>
      <c r="K262" s="17">
        <v>4</v>
      </c>
      <c r="L262" s="5" t="str">
        <f>("https://subzero.lib.uoguelph.ca/login?url="&amp;E262)</f>
        <v>https://subzero.lib.uoguelph.ca/login?url=http://site.ebrary.com/lib/oculguelph/Doc?id=10230224</v>
      </c>
    </row>
    <row r="263" spans="1:12" ht="15" customHeight="1" x14ac:dyDescent="0.25">
      <c r="A263" s="15" t="str">
        <f>IFERROR(RANK(B263,$B$2:$B$813,1)+COUNTIF($B$1:B262,B263),"")</f>
        <v/>
      </c>
      <c r="B263" s="15" t="str">
        <f>IFERROR(SEARCH(query, C263, 1),"")</f>
        <v/>
      </c>
      <c r="C263" s="15" t="s">
        <v>243</v>
      </c>
      <c r="D263" s="13">
        <v>2004</v>
      </c>
      <c r="E263" s="15" t="s">
        <v>244</v>
      </c>
      <c r="F263" s="12" t="str">
        <f>HYPERLINK(E263,C263)</f>
        <v>Emergence and Control of Zoonotic Viral Encephalitides</v>
      </c>
      <c r="G263" s="12" t="str">
        <f>IFERROR(HYPERLINK(E263), "Not yet available")</f>
        <v>http://link.springer.com/openurl?genre=book&amp;isbn=978-3-211-20454-2</v>
      </c>
      <c r="H263" s="50" t="str">
        <f>IFERROR(HYPERLINK(L263, "Off-campus access"), "Not yet available")</f>
        <v>Off-campus access</v>
      </c>
      <c r="I263" s="8" t="s">
        <v>18</v>
      </c>
      <c r="J263" s="10" t="s">
        <v>18</v>
      </c>
      <c r="K263" s="13">
        <v>28</v>
      </c>
      <c r="L263" s="5" t="str">
        <f>("https://subzero.lib.uoguelph.ca/login?url="&amp;E263)</f>
        <v>https://subzero.lib.uoguelph.ca/login?url=http://link.springer.com/openurl?genre=book&amp;isbn=978-3-211-20454-2</v>
      </c>
    </row>
    <row r="264" spans="1:12" ht="15" customHeight="1" x14ac:dyDescent="0.25">
      <c r="A264" s="15" t="str">
        <f>IFERROR(RANK(B264,$B$2:$B$813,1)+COUNTIF($B$1:B263,B264),"")</f>
        <v/>
      </c>
      <c r="B264" s="15" t="str">
        <f>IFERROR(SEARCH(query, C264, 1),"")</f>
        <v/>
      </c>
      <c r="C264" s="8" t="s">
        <v>1950</v>
      </c>
      <c r="D264" s="17">
        <v>2012</v>
      </c>
      <c r="E264" s="9" t="s">
        <v>1951</v>
      </c>
      <c r="F264" s="12" t="str">
        <f>HYPERLINK(E264,C264)</f>
        <v>Emerging Avian Disease</v>
      </c>
      <c r="G264" s="12" t="str">
        <f>IFERROR(HYPERLINK(E264), "Not yet available")</f>
        <v>https://ebookcentral.proquest.com/lib/uoguelph/detail.action?docID=881552#</v>
      </c>
      <c r="H264" s="50" t="str">
        <f>IFERROR(HYPERLINK(L264, "Off-campus access"), "Not yet available")</f>
        <v>Off-campus access</v>
      </c>
      <c r="I264" s="8" t="s">
        <v>1134</v>
      </c>
      <c r="J264" s="9" t="s">
        <v>1141</v>
      </c>
      <c r="K264" s="17">
        <v>47</v>
      </c>
      <c r="L264" s="5" t="str">
        <f>("https://subzero.lib.uoguelph.ca/login?url="&amp;E264)</f>
        <v>https://subzero.lib.uoguelph.ca/login?url=https://ebookcentral.proquest.com/lib/uoguelph/detail.action?docID=881552#</v>
      </c>
    </row>
    <row r="265" spans="1:12" ht="15" customHeight="1" x14ac:dyDescent="0.25">
      <c r="A265" s="15" t="str">
        <f>IFERROR(RANK(B265,$B$2:$B$813,1)+COUNTIF($B$1:B264,B265),"")</f>
        <v/>
      </c>
      <c r="B265" s="15" t="str">
        <f>IFERROR(SEARCH(query, C265, 1),"")</f>
        <v/>
      </c>
      <c r="C265" s="15" t="s">
        <v>1573</v>
      </c>
      <c r="D265" s="13">
        <v>2016</v>
      </c>
      <c r="E265" s="15" t="s">
        <v>1574</v>
      </c>
      <c r="F265" s="12" t="str">
        <f>HYPERLINK(E265,C265)</f>
        <v>Endoscopy for the Veterinary Technician</v>
      </c>
      <c r="G265" s="12" t="str">
        <f>IFERROR(HYPERLINK(E265), "Not yet available")</f>
        <v>http://onlinelibrary.wiley.com/book/10.1002/9781119421320</v>
      </c>
      <c r="H265" s="50" t="str">
        <f>IFERROR(HYPERLINK(L265, "Off-campus access"), "Not yet available")</f>
        <v>Off-campus access</v>
      </c>
      <c r="I265" s="8" t="s">
        <v>8</v>
      </c>
      <c r="J265" s="10" t="s">
        <v>8</v>
      </c>
      <c r="K265" s="13"/>
      <c r="L265" s="5" t="str">
        <f>("https://subzero.lib.uoguelph.ca/login?url="&amp;E265)</f>
        <v>https://subzero.lib.uoguelph.ca/login?url=http://onlinelibrary.wiley.com/book/10.1002/9781119421320</v>
      </c>
    </row>
    <row r="266" spans="1:12" ht="15" customHeight="1" x14ac:dyDescent="0.25">
      <c r="A266" s="15" t="str">
        <f>IFERROR(RANK(B266,$B$2:$B$813,1)+COUNTIF($B$1:B265,B266),"")</f>
        <v/>
      </c>
      <c r="B266" s="15" t="str">
        <f>IFERROR(SEARCH(query, C266, 1),"")</f>
        <v/>
      </c>
      <c r="C266" s="15" t="s">
        <v>245</v>
      </c>
      <c r="D266" s="13">
        <v>2013</v>
      </c>
      <c r="E266" s="15" t="s">
        <v>246</v>
      </c>
      <c r="F266" s="12" t="str">
        <f>HYPERLINK(E266,C266)</f>
        <v>Energy and protein metabolism and nutrition in sustainable animal production</v>
      </c>
      <c r="G266" s="12" t="str">
        <f>IFERROR(HYPERLINK(E266), "Not yet available")</f>
        <v>https://link.springer.com/book/10.3920/978-90-8686-781-3</v>
      </c>
      <c r="H266" s="50" t="str">
        <f>IFERROR(HYPERLINK(L266, "Off-campus access"), "Not yet available")</f>
        <v>Off-campus access</v>
      </c>
      <c r="I266" s="8" t="s">
        <v>18</v>
      </c>
      <c r="J266" s="10" t="s">
        <v>18</v>
      </c>
      <c r="K266" s="13">
        <v>16</v>
      </c>
      <c r="L266" s="5" t="str">
        <f>("https://subzero.lib.uoguelph.ca/login?url="&amp;E266)</f>
        <v>https://subzero.lib.uoguelph.ca/login?url=https://link.springer.com/book/10.3920/978-90-8686-781-3</v>
      </c>
    </row>
    <row r="267" spans="1:12" ht="15" customHeight="1" x14ac:dyDescent="0.25">
      <c r="A267" s="15" t="str">
        <f>IFERROR(RANK(B267,$B$2:$B$813,1)+COUNTIF($B$1:B266,B267),"")</f>
        <v/>
      </c>
      <c r="B267" s="15" t="str">
        <f>IFERROR(SEARCH(query, C267, 1),"")</f>
        <v/>
      </c>
      <c r="C267" s="15" t="s">
        <v>247</v>
      </c>
      <c r="D267" s="13">
        <v>2007</v>
      </c>
      <c r="E267" s="15" t="s">
        <v>248</v>
      </c>
      <c r="F267" s="12" t="str">
        <f>HYPERLINK(E267,C267)</f>
        <v>Environmental Enrichment for Captive Animals</v>
      </c>
      <c r="G267" s="12" t="str">
        <f>IFERROR(HYPERLINK(E267), "Not yet available")</f>
        <v>http://onlinelibrary.wiley.com/book/10.1002/9780470751046</v>
      </c>
      <c r="H267" s="50" t="str">
        <f>IFERROR(HYPERLINK(L267, "Off-campus access"), "Not yet available")</f>
        <v>Off-campus access</v>
      </c>
      <c r="I267" s="8" t="s">
        <v>8</v>
      </c>
      <c r="J267" s="10" t="s">
        <v>8</v>
      </c>
      <c r="K267" s="13">
        <v>24</v>
      </c>
      <c r="L267" s="5" t="str">
        <f>("https://subzero.lib.uoguelph.ca/login?url="&amp;E267)</f>
        <v>https://subzero.lib.uoguelph.ca/login?url=http://onlinelibrary.wiley.com/book/10.1002/9780470751046</v>
      </c>
    </row>
    <row r="268" spans="1:12" ht="15" customHeight="1" x14ac:dyDescent="0.25">
      <c r="A268" s="15" t="str">
        <f>IFERROR(RANK(B268,$B$2:$B$813,1)+COUNTIF($B$1:B267,B268),"")</f>
        <v/>
      </c>
      <c r="B268" s="15" t="str">
        <f>IFERROR(SEARCH(query, C268, 1),"")</f>
        <v/>
      </c>
      <c r="C268" s="15" t="s">
        <v>1655</v>
      </c>
      <c r="D268" s="13">
        <v>2010</v>
      </c>
      <c r="E268" s="15" t="s">
        <v>1693</v>
      </c>
      <c r="F268" s="12" t="str">
        <f>HYPERLINK(E268,C268)</f>
        <v>Enzymes in farm animal nutrition</v>
      </c>
      <c r="G268" s="12" t="str">
        <f>IFERROR(HYPERLINK(E268), "Not yet available")</f>
        <v>http://dx.doi.org/10.1079/9781845936747.0000</v>
      </c>
      <c r="H268" s="50" t="str">
        <f>IFERROR(HYPERLINK(L268, "Off-campus access"), "Not yet available")</f>
        <v>Off-campus access</v>
      </c>
      <c r="I268" s="8" t="s">
        <v>1135</v>
      </c>
      <c r="J268" s="10" t="s">
        <v>1135</v>
      </c>
      <c r="K268" s="13"/>
      <c r="L268" s="5" t="str">
        <f>("https://subzero.lib.uoguelph.ca/login?url="&amp;E268)</f>
        <v>https://subzero.lib.uoguelph.ca/login?url=http://dx.doi.org/10.1079/9781845936747.0000</v>
      </c>
    </row>
    <row r="269" spans="1:12" ht="15" customHeight="1" x14ac:dyDescent="0.25">
      <c r="A269" s="15" t="str">
        <f>IFERROR(RANK(B269,$B$2:$B$813,1)+COUNTIF($B$1:B268,B269),"")</f>
        <v/>
      </c>
      <c r="B269" s="15" t="str">
        <f>IFERROR(SEARCH(query, C269, 1),"")</f>
        <v/>
      </c>
      <c r="C269" s="15" t="s">
        <v>1656</v>
      </c>
      <c r="D269" s="13">
        <v>2015</v>
      </c>
      <c r="E269" s="15" t="s">
        <v>1694</v>
      </c>
      <c r="F269" s="12" t="str">
        <f>HYPERLINK(E269,C269)</f>
        <v>Epidemiology for field veterinarians</v>
      </c>
      <c r="G269" s="12" t="str">
        <f>IFERROR(HYPERLINK(E269), "Not yet available")</f>
        <v>https://dx.doi.org/10.1079/9781845936839.0000</v>
      </c>
      <c r="H269" s="50" t="str">
        <f>IFERROR(HYPERLINK(L269, "Off-campus access"), "Not yet available")</f>
        <v>Off-campus access</v>
      </c>
      <c r="I269" s="8" t="s">
        <v>1135</v>
      </c>
      <c r="J269" s="10" t="s">
        <v>1135</v>
      </c>
      <c r="K269" s="13"/>
      <c r="L269" s="5" t="str">
        <f>("https://subzero.lib.uoguelph.ca/login?url="&amp;E269)</f>
        <v>https://subzero.lib.uoguelph.ca/login?url=https://dx.doi.org/10.1079/9781845936839.0000</v>
      </c>
    </row>
    <row r="270" spans="1:12" ht="15" customHeight="1" x14ac:dyDescent="0.25">
      <c r="A270" s="15" t="str">
        <f>IFERROR(RANK(B270,$B$2:$B$813,1)+COUNTIF($B$1:B269,B270),"")</f>
        <v/>
      </c>
      <c r="B270" s="15" t="str">
        <f>IFERROR(SEARCH(query, C270, 1),"")</f>
        <v/>
      </c>
      <c r="C270" s="15" t="s">
        <v>1893</v>
      </c>
      <c r="D270" s="13">
        <v>2016</v>
      </c>
      <c r="E270" s="15" t="s">
        <v>1894</v>
      </c>
      <c r="F270" s="12" t="str">
        <f>HYPERLINK(E270,C270)</f>
        <v>Epizootic Ulcerative Fish Disease Syndrome</v>
      </c>
      <c r="G270" s="12" t="str">
        <f>IFERROR(HYPERLINK(E270), "Not yet available")</f>
        <v>https://www.sciencedirect.com/book/9780128025048</v>
      </c>
      <c r="H270" s="50" t="str">
        <f>IFERROR(HYPERLINK(L270, "Off-campus access"), "Not yet available")</f>
        <v>Off-campus access</v>
      </c>
      <c r="I270" s="8" t="s">
        <v>28</v>
      </c>
      <c r="J270" s="10" t="s">
        <v>28</v>
      </c>
      <c r="K270" s="13"/>
    </row>
    <row r="271" spans="1:12" ht="15" customHeight="1" x14ac:dyDescent="0.25">
      <c r="A271" s="15" t="str">
        <f>IFERROR(RANK(B271,$B$2:$B$813,1)+COUNTIF($B$1:B270,B271),"")</f>
        <v/>
      </c>
      <c r="B271" s="15" t="str">
        <f>IFERROR(SEARCH(query, C271, 1),"")</f>
        <v/>
      </c>
      <c r="C271" s="8" t="s">
        <v>831</v>
      </c>
      <c r="D271" s="17">
        <v>2008</v>
      </c>
      <c r="E271" s="9" t="s">
        <v>1001</v>
      </c>
      <c r="F271" s="12" t="str">
        <f>HYPERLINK(E271,C271)</f>
        <v xml:space="preserve">Equine Anesthesia : Monitoring and Emergency Therapy </v>
      </c>
      <c r="G271" s="12" t="str">
        <f>IFERROR(HYPERLINK(E271), "Not yet available")</f>
        <v>http://site.ebrary.com/lib/oculguelph/Doc?id=10438690</v>
      </c>
      <c r="H271" s="50" t="str">
        <f>IFERROR(HYPERLINK(L271, "Off-campus access"), "Not yet available")</f>
        <v>Off-campus access</v>
      </c>
      <c r="I271" s="8" t="s">
        <v>1134</v>
      </c>
      <c r="J271" s="9" t="s">
        <v>28</v>
      </c>
      <c r="K271" s="17">
        <v>0</v>
      </c>
      <c r="L271" s="5" t="str">
        <f>("https://subzero.lib.uoguelph.ca/login?url="&amp;E271)</f>
        <v>https://subzero.lib.uoguelph.ca/login?url=http://site.ebrary.com/lib/oculguelph/Doc?id=10438690</v>
      </c>
    </row>
    <row r="272" spans="1:12" ht="15" customHeight="1" x14ac:dyDescent="0.25">
      <c r="A272" s="15" t="str">
        <f>IFERROR(RANK(B272,$B$2:$B$813,1)+COUNTIF($B$1:B271,B272),"")</f>
        <v/>
      </c>
      <c r="B272" s="15" t="str">
        <f>IFERROR(SEARCH(query, C272, 1),"")</f>
        <v/>
      </c>
      <c r="C272" s="15" t="s">
        <v>2022</v>
      </c>
      <c r="D272" s="13">
        <v>2009</v>
      </c>
      <c r="E272" s="15" t="s">
        <v>249</v>
      </c>
      <c r="F272" s="12" t="str">
        <f>HYPERLINK(E272,C272)</f>
        <v>Equine Anesthesia, Second Edition</v>
      </c>
      <c r="G272" s="12" t="str">
        <f>IFERROR(HYPERLINK(E272), "Not yet available")</f>
        <v>http://www.sciencedirect.com/science/book/9781416023265</v>
      </c>
      <c r="H272" s="50" t="str">
        <f>IFERROR(HYPERLINK(L272, "Off-campus access"), "Not yet available")</f>
        <v>Off-campus access</v>
      </c>
      <c r="I272" s="8" t="s">
        <v>28</v>
      </c>
      <c r="J272" s="10" t="s">
        <v>28</v>
      </c>
      <c r="K272" s="13">
        <v>38</v>
      </c>
      <c r="L272" s="5" t="str">
        <f>("https://subzero.lib.uoguelph.ca/login?url="&amp;E272)</f>
        <v>https://subzero.lib.uoguelph.ca/login?url=http://www.sciencedirect.com/science/book/9781416023265</v>
      </c>
    </row>
    <row r="273" spans="1:12" ht="15" customHeight="1" x14ac:dyDescent="0.25">
      <c r="A273" s="15" t="str">
        <f>IFERROR(RANK(B273,$B$2:$B$813,1)+COUNTIF($B$1:B272,B273),"")</f>
        <v/>
      </c>
      <c r="B273" s="15" t="str">
        <f>IFERROR(SEARCH(query, C273, 1),"")</f>
        <v/>
      </c>
      <c r="C273" s="15" t="s">
        <v>250</v>
      </c>
      <c r="D273" s="13">
        <v>2013</v>
      </c>
      <c r="E273" s="15" t="s">
        <v>251</v>
      </c>
      <c r="F273" s="12" t="str">
        <f>HYPERLINK(E273,C273)</f>
        <v>Equine Applied and Clinical Nutrition</v>
      </c>
      <c r="G273" s="12" t="str">
        <f>IFERROR(HYPERLINK(E273), "Not yet available")</f>
        <v>http://www.sciencedirect.com/science/book/9780702034220</v>
      </c>
      <c r="H273" s="50" t="str">
        <f>IFERROR(HYPERLINK(L273, "Off-campus access"), "Not yet available")</f>
        <v>Off-campus access</v>
      </c>
      <c r="I273" s="8" t="s">
        <v>28</v>
      </c>
      <c r="J273" s="10" t="s">
        <v>28</v>
      </c>
      <c r="K273" s="13">
        <v>698</v>
      </c>
      <c r="L273" s="5" t="str">
        <f>("https://subzero.lib.uoguelph.ca/login?url="&amp;E273)</f>
        <v>https://subzero.lib.uoguelph.ca/login?url=http://www.sciencedirect.com/science/book/9780702034220</v>
      </c>
    </row>
    <row r="274" spans="1:12" ht="15" customHeight="1" x14ac:dyDescent="0.25">
      <c r="A274" s="15">
        <f>IFERROR(RANK(B274,$B$2:$B$813,1)+COUNTIF($B$1:B273,B274),"")</f>
        <v>11</v>
      </c>
      <c r="B274" s="15">
        <f>IFERROR(SEARCH(query, C274, 1),"")</f>
        <v>13</v>
      </c>
      <c r="C274" s="8" t="s">
        <v>832</v>
      </c>
      <c r="D274" s="17">
        <v>2009</v>
      </c>
      <c r="E274" s="9" t="s">
        <v>1002</v>
      </c>
      <c r="F274" s="12" t="str">
        <f>HYPERLINK(E274,C274)</f>
        <v xml:space="preserve">Equine Back Pathology : Diagnosis and Treatment </v>
      </c>
      <c r="G274" s="12" t="str">
        <f>IFERROR(HYPERLINK(E274), "Not yet available")</f>
        <v>http://site.ebrary.com/lib/oculguelph/Doc?id=10356495</v>
      </c>
      <c r="H274" s="50" t="str">
        <f>IFERROR(HYPERLINK(L274, "Off-campus access"), "Not yet available")</f>
        <v>Off-campus access</v>
      </c>
      <c r="I274" s="8" t="s">
        <v>1134</v>
      </c>
      <c r="J274" s="9" t="s">
        <v>8</v>
      </c>
      <c r="K274" s="17">
        <v>143</v>
      </c>
      <c r="L274" s="5" t="str">
        <f>("https://subzero.lib.uoguelph.ca/login?url="&amp;E274)</f>
        <v>https://subzero.lib.uoguelph.ca/login?url=http://site.ebrary.com/lib/oculguelph/Doc?id=10356495</v>
      </c>
    </row>
    <row r="275" spans="1:12" ht="15" customHeight="1" x14ac:dyDescent="0.25">
      <c r="A275" s="15" t="str">
        <f>IFERROR(RANK(B275,$B$2:$B$813,1)+COUNTIF($B$1:B274,B275),"")</f>
        <v/>
      </c>
      <c r="B275" s="15" t="str">
        <f>IFERROR(SEARCH(query, C275, 1),"")</f>
        <v/>
      </c>
      <c r="C275" s="15" t="s">
        <v>1778</v>
      </c>
      <c r="D275" s="13">
        <v>2009</v>
      </c>
      <c r="E275" s="15" t="s">
        <v>252</v>
      </c>
      <c r="F275" s="12" t="str">
        <f>HYPERLINK(E275,C275)</f>
        <v>Equine Breeding Management and Artificial Insemination, Second Edition</v>
      </c>
      <c r="G275" s="12" t="str">
        <f>IFERROR(HYPERLINK(E275), "Not yet available")</f>
        <v>http://www.sciencedirect.com/science/book/9781416052340</v>
      </c>
      <c r="H275" s="50" t="str">
        <f>IFERROR(HYPERLINK(L275, "Off-campus access"), "Not yet available")</f>
        <v>Off-campus access</v>
      </c>
      <c r="I275" s="8" t="s">
        <v>28</v>
      </c>
      <c r="J275" s="10" t="s">
        <v>28</v>
      </c>
      <c r="K275" s="13">
        <v>41</v>
      </c>
      <c r="L275" s="5" t="str">
        <f>("https://subzero.lib.uoguelph.ca/login?url="&amp;E275)</f>
        <v>https://subzero.lib.uoguelph.ca/login?url=http://www.sciencedirect.com/science/book/9781416052340</v>
      </c>
    </row>
    <row r="276" spans="1:12" ht="15" customHeight="1" x14ac:dyDescent="0.25">
      <c r="A276" s="15" t="str">
        <f>IFERROR(RANK(B276,$B$2:$B$813,1)+COUNTIF($B$1:B275,B276),"")</f>
        <v/>
      </c>
      <c r="B276" s="15" t="str">
        <f>IFERROR(SEARCH(query, C276, 1),"")</f>
        <v/>
      </c>
      <c r="C276" s="15" t="s">
        <v>253</v>
      </c>
      <c r="D276" s="13">
        <v>2015</v>
      </c>
      <c r="E276" s="15" t="s">
        <v>254</v>
      </c>
      <c r="F276" s="12" t="str">
        <f>HYPERLINK(E276,C276)</f>
        <v>Equine Clinical Immunology</v>
      </c>
      <c r="G276" s="12" t="str">
        <f>IFERROR(HYPERLINK(E276), "Not yet available")</f>
        <v>http://onlinelibrary.wiley.com/book/10.1002/9781119086512</v>
      </c>
      <c r="H276" s="50" t="str">
        <f>IFERROR(HYPERLINK(L276, "Off-campus access"), "Not yet available")</f>
        <v>Off-campus access</v>
      </c>
      <c r="I276" s="8" t="s">
        <v>8</v>
      </c>
      <c r="J276" s="10" t="s">
        <v>8</v>
      </c>
      <c r="K276" s="13">
        <v>42</v>
      </c>
      <c r="L276" s="5" t="str">
        <f>("https://subzero.lib.uoguelph.ca/login?url="&amp;E276)</f>
        <v>https://subzero.lib.uoguelph.ca/login?url=http://onlinelibrary.wiley.com/book/10.1002/9781119086512</v>
      </c>
    </row>
    <row r="277" spans="1:12" ht="15" customHeight="1" x14ac:dyDescent="0.25">
      <c r="A277" s="15">
        <f>IFERROR(RANK(B277,$B$2:$B$813,1)+COUNTIF($B$1:B276,B277),"")</f>
        <v>13</v>
      </c>
      <c r="B277" s="15">
        <f>IFERROR(SEARCH(query, C277, 1),"")</f>
        <v>17</v>
      </c>
      <c r="C277" s="15" t="s">
        <v>255</v>
      </c>
      <c r="D277" s="13">
        <v>2013</v>
      </c>
      <c r="E277" s="15" t="s">
        <v>256</v>
      </c>
      <c r="F277" s="12" t="str">
        <f>HYPERLINK(E277,C277)</f>
        <v>Equine Clinical Pathology</v>
      </c>
      <c r="G277" s="12" t="str">
        <f>IFERROR(HYPERLINK(E277), "Not yet available")</f>
        <v>http://onlinelibrary.wiley.com/book/10.1002/9781118718704</v>
      </c>
      <c r="H277" s="50" t="str">
        <f>IFERROR(HYPERLINK(L277, "Off-campus access"), "Not yet available")</f>
        <v>Off-campus access</v>
      </c>
      <c r="I277" s="8" t="s">
        <v>8</v>
      </c>
      <c r="J277" s="10" t="s">
        <v>8</v>
      </c>
      <c r="K277" s="13">
        <v>0</v>
      </c>
      <c r="L277" s="5" t="str">
        <f>("https://subzero.lib.uoguelph.ca/login?url="&amp;E277)</f>
        <v>https://subzero.lib.uoguelph.ca/login?url=http://onlinelibrary.wiley.com/book/10.1002/9781118718704</v>
      </c>
    </row>
    <row r="278" spans="1:12" ht="15" customHeight="1" x14ac:dyDescent="0.25">
      <c r="A278" s="15" t="str">
        <f>IFERROR(RANK(B278,$B$2:$B$813,1)+COUNTIF($B$1:B277,B278),"")</f>
        <v/>
      </c>
      <c r="B278" s="15" t="str">
        <f>IFERROR(SEARCH(query, C278, 1),"")</f>
        <v/>
      </c>
      <c r="C278" s="15" t="s">
        <v>2048</v>
      </c>
      <c r="D278" s="13">
        <v>2017</v>
      </c>
      <c r="E278" s="15" t="s">
        <v>1599</v>
      </c>
      <c r="F278" s="12" t="str">
        <f>HYPERLINK(E278,C278)</f>
        <v>Equine Color Genetics, Fourth Edition</v>
      </c>
      <c r="G278" s="12" t="str">
        <f>IFERROR(HYPERLINK(E278), "Not yet available")</f>
        <v>http://onlinelibrary.wiley.com/book/10.1002/9781119130628</v>
      </c>
      <c r="H278" s="50" t="str">
        <f>IFERROR(HYPERLINK(L278, "Off-campus access"), "Not yet available")</f>
        <v>Off-campus access</v>
      </c>
      <c r="I278" s="8" t="s">
        <v>8</v>
      </c>
      <c r="J278" s="10" t="s">
        <v>8</v>
      </c>
      <c r="K278" s="13"/>
      <c r="L278" s="5" t="str">
        <f>("https://subzero.lib.uoguelph.ca/login?url="&amp;E278)</f>
        <v>https://subzero.lib.uoguelph.ca/login?url=http://onlinelibrary.wiley.com/book/10.1002/9781119130628</v>
      </c>
    </row>
    <row r="279" spans="1:12" ht="15" customHeight="1" x14ac:dyDescent="0.25">
      <c r="A279" s="15" t="str">
        <f>IFERROR(RANK(B279,$B$2:$B$813,1)+COUNTIF($B$1:B278,B279),"")</f>
        <v/>
      </c>
      <c r="B279" s="15" t="str">
        <f>IFERROR(SEARCH(query, C279, 1),"")</f>
        <v/>
      </c>
      <c r="C279" s="15" t="s">
        <v>1779</v>
      </c>
      <c r="D279" s="13">
        <v>2010</v>
      </c>
      <c r="E279" s="15" t="s">
        <v>257</v>
      </c>
      <c r="F279" s="12" t="str">
        <f>HYPERLINK(E279,C279)</f>
        <v>Equine Dentistry, Third Edition</v>
      </c>
      <c r="G279" s="12" t="str">
        <f>IFERROR(HYPERLINK(E279), "Not yet available")</f>
        <v>http://www.sciencedirect.com/science/book/9780702029806</v>
      </c>
      <c r="H279" s="50" t="str">
        <f>IFERROR(HYPERLINK(L279, "Off-campus access"), "Not yet available")</f>
        <v>Off-campus access</v>
      </c>
      <c r="I279" s="8" t="s">
        <v>28</v>
      </c>
      <c r="J279" s="10" t="s">
        <v>28</v>
      </c>
      <c r="K279" s="13">
        <v>38</v>
      </c>
      <c r="L279" s="5" t="str">
        <f>("https://subzero.lib.uoguelph.ca/login?url="&amp;E279)</f>
        <v>https://subzero.lib.uoguelph.ca/login?url=http://www.sciencedirect.com/science/book/9780702029806</v>
      </c>
    </row>
    <row r="280" spans="1:12" ht="15" customHeight="1" x14ac:dyDescent="0.25">
      <c r="A280" s="15" t="str">
        <f>IFERROR(RANK(B280,$B$2:$B$813,1)+COUNTIF($B$1:B279,B280),"")</f>
        <v/>
      </c>
      <c r="B280" s="15" t="str">
        <f>IFERROR(SEARCH(query, C280, 1),"")</f>
        <v/>
      </c>
      <c r="C280" s="15" t="s">
        <v>258</v>
      </c>
      <c r="D280" s="13">
        <v>2008</v>
      </c>
      <c r="E280" s="15" t="s">
        <v>259</v>
      </c>
      <c r="F280" s="12" t="str">
        <f>HYPERLINK(E280,C280)</f>
        <v>Equine Dentistry: A Practical Guide</v>
      </c>
      <c r="G280" s="12" t="str">
        <f>IFERROR(HYPERLINK(E280), "Not yet available")</f>
        <v>http://onlinelibrary.wiley.com/book/10.1002/9780470292143</v>
      </c>
      <c r="H280" s="50" t="str">
        <f>IFERROR(HYPERLINK(L280, "Off-campus access"), "Not yet available")</f>
        <v>Off-campus access</v>
      </c>
      <c r="I280" s="8" t="s">
        <v>8</v>
      </c>
      <c r="J280" s="10" t="s">
        <v>8</v>
      </c>
      <c r="K280" s="13">
        <v>4</v>
      </c>
      <c r="L280" s="5" t="str">
        <f>("https://subzero.lib.uoguelph.ca/login?url="&amp;E280)</f>
        <v>https://subzero.lib.uoguelph.ca/login?url=http://onlinelibrary.wiley.com/book/10.1002/9780470292143</v>
      </c>
    </row>
    <row r="281" spans="1:12" ht="15" customHeight="1" x14ac:dyDescent="0.25">
      <c r="A281" s="15" t="str">
        <f>IFERROR(RANK(B281,$B$2:$B$813,1)+COUNTIF($B$1:B280,B281),"")</f>
        <v/>
      </c>
      <c r="B281" s="15" t="str">
        <f>IFERROR(SEARCH(query, C281, 1),"")</f>
        <v/>
      </c>
      <c r="C281" s="15" t="s">
        <v>1783</v>
      </c>
      <c r="D281" s="13">
        <v>2003</v>
      </c>
      <c r="E281" s="15" t="s">
        <v>260</v>
      </c>
      <c r="F281" s="12" t="str">
        <f>HYPERLINK(E281,C281)</f>
        <v>Equine Dermatology, First Edition</v>
      </c>
      <c r="G281" s="12" t="str">
        <f>IFERROR(HYPERLINK(E281), "Not yet available")</f>
        <v>http://www.sciencedirect.com/science/book/9780721625713</v>
      </c>
      <c r="H281" s="50" t="str">
        <f>IFERROR(HYPERLINK(L281, "Off-campus access"), "Not yet available")</f>
        <v>Off-campus access</v>
      </c>
      <c r="I281" s="8" t="s">
        <v>28</v>
      </c>
      <c r="J281" s="10" t="s">
        <v>28</v>
      </c>
      <c r="K281" s="13">
        <v>101</v>
      </c>
      <c r="L281" s="5" t="str">
        <f>("https://subzero.lib.uoguelph.ca/login?url="&amp;E281)</f>
        <v>https://subzero.lib.uoguelph.ca/login?url=http://www.sciencedirect.com/science/book/9780721625713</v>
      </c>
    </row>
    <row r="282" spans="1:12" ht="15" customHeight="1" x14ac:dyDescent="0.25">
      <c r="A282" s="15" t="str">
        <f>IFERROR(RANK(B282,$B$2:$B$813,1)+COUNTIF($B$1:B281,B282),"")</f>
        <v/>
      </c>
      <c r="B282" s="15" t="str">
        <f>IFERROR(SEARCH(query, C282, 1),"")</f>
        <v/>
      </c>
      <c r="C282" s="8" t="s">
        <v>1782</v>
      </c>
      <c r="D282" s="17">
        <v>2010</v>
      </c>
      <c r="E282" s="9" t="s">
        <v>1003</v>
      </c>
      <c r="F282" s="12" t="str">
        <f>HYPERLINK(E282,C282)</f>
        <v>Equine Dermatology, Second Edition</v>
      </c>
      <c r="G282" s="12" t="str">
        <f>IFERROR(HYPERLINK(E282), "Not yet available")</f>
        <v>http://site.ebrary.com/lib/oculguelph/Doc?id=10494758</v>
      </c>
      <c r="H282" s="50" t="str">
        <f>IFERROR(HYPERLINK(L282, "Off-campus access"), "Not yet available")</f>
        <v>Off-campus access</v>
      </c>
      <c r="I282" s="8" t="s">
        <v>1134</v>
      </c>
      <c r="J282" s="9" t="s">
        <v>28</v>
      </c>
      <c r="K282" s="17">
        <v>0</v>
      </c>
      <c r="L282" s="5" t="str">
        <f>("https://subzero.lib.uoguelph.ca/login?url="&amp;E282)</f>
        <v>https://subzero.lib.uoguelph.ca/login?url=http://site.ebrary.com/lib/oculguelph/Doc?id=10494758</v>
      </c>
    </row>
    <row r="283" spans="1:12" ht="15" customHeight="1" x14ac:dyDescent="0.25">
      <c r="A283" s="15" t="str">
        <f>IFERROR(RANK(B283,$B$2:$B$813,1)+COUNTIF($B$1:B282,B283),"")</f>
        <v/>
      </c>
      <c r="B283" s="15" t="str">
        <f>IFERROR(SEARCH(query, C283, 1),"")</f>
        <v/>
      </c>
      <c r="C283" s="15" t="s">
        <v>261</v>
      </c>
      <c r="D283" s="13">
        <v>2015</v>
      </c>
      <c r="E283" s="15" t="s">
        <v>262</v>
      </c>
      <c r="F283" s="12" t="str">
        <f>HYPERLINK(E283,C283)</f>
        <v>Equine Embryo Transfer</v>
      </c>
      <c r="G283" s="12" t="str">
        <f>IFERROR(HYPERLINK(E283), "Not yet available")</f>
        <v>http://www.crcnetbase.com/isbn/978-1-59161-047-2</v>
      </c>
      <c r="H283" s="50" t="str">
        <f>IFERROR(HYPERLINK(L283, "Off-campus access"), "Not yet available")</f>
        <v>Off-campus access</v>
      </c>
      <c r="I283" s="8" t="s">
        <v>72</v>
      </c>
      <c r="J283" s="10" t="s">
        <v>72</v>
      </c>
      <c r="K283" s="13">
        <v>0</v>
      </c>
      <c r="L283" s="5" t="str">
        <f>("https://subzero.lib.uoguelph.ca/login?url="&amp;E283)</f>
        <v>https://subzero.lib.uoguelph.ca/login?url=http://www.crcnetbase.com/isbn/978-1-59161-047-2</v>
      </c>
    </row>
    <row r="284" spans="1:12" ht="15" customHeight="1" x14ac:dyDescent="0.25">
      <c r="A284" s="15" t="str">
        <f>IFERROR(RANK(B284,$B$2:$B$813,1)+COUNTIF($B$1:B283,B284),"")</f>
        <v/>
      </c>
      <c r="B284" s="15" t="str">
        <f>IFERROR(SEARCH(query, C284, 1),"")</f>
        <v/>
      </c>
      <c r="C284" s="15" t="s">
        <v>1784</v>
      </c>
      <c r="D284" s="13">
        <v>2008</v>
      </c>
      <c r="E284" s="15" t="s">
        <v>263</v>
      </c>
      <c r="F284" s="12" t="str">
        <f>HYPERLINK(E284,C284)</f>
        <v>Equine Emergencies, Third Edition</v>
      </c>
      <c r="G284" s="12" t="str">
        <f>IFERROR(HYPERLINK(E284), "Not yet available")</f>
        <v>http://www.sciencedirect.com/science/book/9781416036098</v>
      </c>
      <c r="H284" s="50" t="str">
        <f>IFERROR(HYPERLINK(L284, "Off-campus access"), "Not yet available")</f>
        <v>Off-campus access</v>
      </c>
      <c r="I284" s="8" t="s">
        <v>28</v>
      </c>
      <c r="J284" s="10" t="s">
        <v>28</v>
      </c>
      <c r="K284" s="13">
        <v>52</v>
      </c>
      <c r="L284" s="5" t="str">
        <f>("https://subzero.lib.uoguelph.ca/login?url="&amp;E284)</f>
        <v>https://subzero.lib.uoguelph.ca/login?url=http://www.sciencedirect.com/science/book/9781416036098</v>
      </c>
    </row>
    <row r="285" spans="1:12" ht="15" customHeight="1" x14ac:dyDescent="0.25">
      <c r="A285" s="15" t="str">
        <f>IFERROR(RANK(B285,$B$2:$B$813,1)+COUNTIF($B$1:B284,B285),"")</f>
        <v/>
      </c>
      <c r="B285" s="15" t="str">
        <f>IFERROR(SEARCH(query, C285, 1),"")</f>
        <v/>
      </c>
      <c r="C285" s="15" t="s">
        <v>1780</v>
      </c>
      <c r="D285" s="13">
        <v>2013</v>
      </c>
      <c r="E285" s="15" t="s">
        <v>264</v>
      </c>
      <c r="F285" s="12" t="str">
        <f>HYPERLINK(E285,C285)</f>
        <v>Equine Emergencies: Treatment and Procedures, Fourth Edition</v>
      </c>
      <c r="G285" s="12" t="str">
        <f>IFERROR(HYPERLINK(E285), "Not yet available")</f>
        <v>http://www.sciencedirect.com/science/book/9781455708925</v>
      </c>
      <c r="H285" s="50" t="str">
        <f>IFERROR(HYPERLINK(L285, "Off-campus access"), "Not yet available")</f>
        <v>Off-campus access</v>
      </c>
      <c r="I285" s="8" t="s">
        <v>28</v>
      </c>
      <c r="J285" s="10" t="s">
        <v>28</v>
      </c>
      <c r="K285" s="13">
        <v>328</v>
      </c>
      <c r="L285" s="5" t="str">
        <f>("https://subzero.lib.uoguelph.ca/login?url="&amp;E285)</f>
        <v>https://subzero.lib.uoguelph.ca/login?url=http://www.sciencedirect.com/science/book/9781455708925</v>
      </c>
    </row>
    <row r="286" spans="1:12" ht="15" customHeight="1" x14ac:dyDescent="0.25">
      <c r="A286" s="15" t="str">
        <f>IFERROR(RANK(B286,$B$2:$B$813,1)+COUNTIF($B$1:B285,B286),"")</f>
        <v/>
      </c>
      <c r="B286" s="15" t="str">
        <f>IFERROR(SEARCH(query, C286, 1),"")</f>
        <v/>
      </c>
      <c r="C286" s="15" t="s">
        <v>265</v>
      </c>
      <c r="D286" s="13">
        <v>2008</v>
      </c>
      <c r="E286" s="15" t="s">
        <v>266</v>
      </c>
      <c r="F286" s="12" t="str">
        <f>HYPERLINK(E286,C286)</f>
        <v>Equine Exercise Physiology</v>
      </c>
      <c r="G286" s="12" t="str">
        <f>IFERROR(HYPERLINK(E286), "Not yet available")</f>
        <v>http://www.sciencedirect.com/science/book/9780702028571</v>
      </c>
      <c r="H286" s="50" t="str">
        <f>IFERROR(HYPERLINK(L286, "Off-campus access"), "Not yet available")</f>
        <v>Off-campus access</v>
      </c>
      <c r="I286" s="8" t="s">
        <v>28</v>
      </c>
      <c r="J286" s="10" t="s">
        <v>28</v>
      </c>
      <c r="K286" s="13">
        <v>1786</v>
      </c>
      <c r="L286" s="5" t="str">
        <f>("https://subzero.lib.uoguelph.ca/login?url="&amp;E286)</f>
        <v>https://subzero.lib.uoguelph.ca/login?url=http://www.sciencedirect.com/science/book/9780702028571</v>
      </c>
    </row>
    <row r="287" spans="1:12" ht="15" customHeight="1" x14ac:dyDescent="0.25">
      <c r="A287" s="15" t="str">
        <f>IFERROR(RANK(B287,$B$2:$B$813,1)+COUNTIF($B$1:B286,B287),"")</f>
        <v/>
      </c>
      <c r="B287" s="15" t="str">
        <f>IFERROR(SEARCH(query, C287, 1),"")</f>
        <v/>
      </c>
      <c r="C287" s="15" t="s">
        <v>267</v>
      </c>
      <c r="D287" s="13">
        <v>2014</v>
      </c>
      <c r="E287" s="15" t="s">
        <v>268</v>
      </c>
      <c r="F287" s="12" t="str">
        <f>HYPERLINK(E287,C287)</f>
        <v>Equine Fluid Therapy</v>
      </c>
      <c r="G287" s="12" t="str">
        <f>IFERROR(HYPERLINK(E287), "Not yet available")</f>
        <v>http://onlinelibrary.wiley.com/book/10.1002/9781118928189</v>
      </c>
      <c r="H287" s="50" t="str">
        <f>IFERROR(HYPERLINK(L287, "Off-campus access"), "Not yet available")</f>
        <v>Off-campus access</v>
      </c>
      <c r="I287" s="8" t="s">
        <v>8</v>
      </c>
      <c r="J287" s="10" t="s">
        <v>8</v>
      </c>
      <c r="K287" s="13">
        <v>36</v>
      </c>
      <c r="L287" s="5" t="str">
        <f>("https://subzero.lib.uoguelph.ca/login?url="&amp;E287)</f>
        <v>https://subzero.lib.uoguelph.ca/login?url=http://onlinelibrary.wiley.com/book/10.1002/9781118928189</v>
      </c>
    </row>
    <row r="288" spans="1:12" ht="15" customHeight="1" x14ac:dyDescent="0.25">
      <c r="A288" s="15" t="str">
        <f>IFERROR(RANK(B288,$B$2:$B$813,1)+COUNTIF($B$1:B287,B288),"")</f>
        <v/>
      </c>
      <c r="B288" s="15" t="str">
        <f>IFERROR(SEARCH(query, C288, 1),"")</f>
        <v/>
      </c>
      <c r="C288" s="15" t="s">
        <v>269</v>
      </c>
      <c r="D288" s="13">
        <v>2013</v>
      </c>
      <c r="E288" s="15" t="s">
        <v>270</v>
      </c>
      <c r="F288" s="12" t="str">
        <f>HYPERLINK(E288,C288)</f>
        <v>Equine Genomics</v>
      </c>
      <c r="G288" s="12" t="str">
        <f>IFERROR(HYPERLINK(E288), "Not yet available")</f>
        <v>http://onlinelibrary.wiley.com/book/10.1002/9781118522158</v>
      </c>
      <c r="H288" s="50" t="str">
        <f>IFERROR(HYPERLINK(L288, "Off-campus access"), "Not yet available")</f>
        <v>Off-campus access</v>
      </c>
      <c r="I288" s="8" t="s">
        <v>8</v>
      </c>
      <c r="J288" s="10" t="s">
        <v>8</v>
      </c>
      <c r="K288" s="13">
        <v>49</v>
      </c>
      <c r="L288" s="5" t="str">
        <f>("https://subzero.lib.uoguelph.ca/login?url="&amp;E288)</f>
        <v>https://subzero.lib.uoguelph.ca/login?url=http://onlinelibrary.wiley.com/book/10.1002/9781118522158</v>
      </c>
    </row>
    <row r="289" spans="1:12" ht="15" customHeight="1" x14ac:dyDescent="0.25">
      <c r="A289" s="15" t="str">
        <f>IFERROR(RANK(B289,$B$2:$B$813,1)+COUNTIF($B$1:B288,B289),"")</f>
        <v/>
      </c>
      <c r="B289" s="15" t="str">
        <f>IFERROR(SEARCH(query, C289, 1),"")</f>
        <v/>
      </c>
      <c r="C289" s="15" t="s">
        <v>1781</v>
      </c>
      <c r="D289" s="13">
        <v>2007</v>
      </c>
      <c r="E289" s="15" t="s">
        <v>271</v>
      </c>
      <c r="F289" s="12" t="str">
        <f>HYPERLINK(E289,C289)</f>
        <v>Equine Infectious Diseases, First Edition</v>
      </c>
      <c r="G289" s="12" t="str">
        <f>IFERROR(HYPERLINK(E289), "Not yet available")</f>
        <v>http://www.sciencedirect.com/science/book/9781416024064</v>
      </c>
      <c r="H289" s="50" t="str">
        <f>IFERROR(HYPERLINK(L289, "Off-campus access"), "Not yet available")</f>
        <v>Off-campus access</v>
      </c>
      <c r="I289" s="8" t="s">
        <v>28</v>
      </c>
      <c r="J289" s="10" t="s">
        <v>28</v>
      </c>
      <c r="K289" s="13">
        <v>5</v>
      </c>
      <c r="L289" s="5" t="str">
        <f>("https://subzero.lib.uoguelph.ca/login?url="&amp;E289)</f>
        <v>https://subzero.lib.uoguelph.ca/login?url=http://www.sciencedirect.com/science/book/9781416024064</v>
      </c>
    </row>
    <row r="290" spans="1:12" ht="15" customHeight="1" x14ac:dyDescent="0.25">
      <c r="A290" s="15" t="str">
        <f>IFERROR(RANK(B290,$B$2:$B$813,1)+COUNTIF($B$1:B289,B290),"")</f>
        <v/>
      </c>
      <c r="B290" s="15" t="str">
        <f>IFERROR(SEARCH(query, C290, 1),"")</f>
        <v/>
      </c>
      <c r="C290" s="15" t="s">
        <v>1777</v>
      </c>
      <c r="D290" s="13">
        <v>2013</v>
      </c>
      <c r="E290" s="15" t="s">
        <v>272</v>
      </c>
      <c r="F290" s="12" t="str">
        <f>HYPERLINK(E290,C290)</f>
        <v>Equine Infectious Diseases, Second Edition</v>
      </c>
      <c r="G290" s="12" t="str">
        <f>IFERROR(HYPERLINK(E290), "Not yet available")</f>
        <v>http://www.sciencedirect.com/science/book/9781455708918</v>
      </c>
      <c r="H290" s="50" t="str">
        <f>IFERROR(HYPERLINK(L290, "Off-campus access"), "Not yet available")</f>
        <v>Off-campus access</v>
      </c>
      <c r="I290" s="8" t="s">
        <v>28</v>
      </c>
      <c r="J290" s="10" t="s">
        <v>28</v>
      </c>
      <c r="K290" s="13">
        <v>188</v>
      </c>
      <c r="L290" s="5" t="str">
        <f>("https://subzero.lib.uoguelph.ca/login?url="&amp;E290)</f>
        <v>https://subzero.lib.uoguelph.ca/login?url=http://www.sciencedirect.com/science/book/9781455708918</v>
      </c>
    </row>
    <row r="291" spans="1:12" ht="15" customHeight="1" x14ac:dyDescent="0.25">
      <c r="A291" s="15" t="str">
        <f>IFERROR(RANK(B291,$B$2:$B$813,1)+COUNTIF($B$1:B290,B291),"")</f>
        <v/>
      </c>
      <c r="B291" s="15" t="str">
        <f>IFERROR(SEARCH(query, C291, 1),"")</f>
        <v/>
      </c>
      <c r="C291" s="8" t="s">
        <v>833</v>
      </c>
      <c r="D291" s="17">
        <v>2008</v>
      </c>
      <c r="E291" s="9" t="s">
        <v>1004</v>
      </c>
      <c r="F291" s="12" t="str">
        <f>HYPERLINK(E291,C291)</f>
        <v xml:space="preserve">Equine Injury, Therapy and Rehabilitation </v>
      </c>
      <c r="G291" s="12" t="str">
        <f>IFERROR(HYPERLINK(E291), "Not yet available")</f>
        <v>http://site.ebrary.com/lib/oculguelph/Doc?id=10233008</v>
      </c>
      <c r="H291" s="50" t="str">
        <f>IFERROR(HYPERLINK(L291, "Off-campus access"), "Not yet available")</f>
        <v>Off-campus access</v>
      </c>
      <c r="I291" s="8" t="s">
        <v>1134</v>
      </c>
      <c r="J291" s="9" t="s">
        <v>8</v>
      </c>
      <c r="K291" s="17">
        <v>322</v>
      </c>
      <c r="L291" s="5" t="str">
        <f>("https://subzero.lib.uoguelph.ca/login?url="&amp;E291)</f>
        <v>https://subzero.lib.uoguelph.ca/login?url=http://site.ebrary.com/lib/oculguelph/Doc?id=10233008</v>
      </c>
    </row>
    <row r="292" spans="1:12" ht="15" customHeight="1" x14ac:dyDescent="0.25">
      <c r="A292" s="15" t="str">
        <f>IFERROR(RANK(B292,$B$2:$B$813,1)+COUNTIF($B$1:B291,B292),"")</f>
        <v/>
      </c>
      <c r="B292" s="15" t="str">
        <f>IFERROR(SEARCH(query, C292, 1),"")</f>
        <v/>
      </c>
      <c r="C292" s="15" t="s">
        <v>1957</v>
      </c>
      <c r="D292" s="13">
        <v>2018</v>
      </c>
      <c r="E292" s="15" t="s">
        <v>1760</v>
      </c>
      <c r="F292" s="12" t="str">
        <f>HYPERLINK(E292,C292)</f>
        <v>Equine Internal Medicine, Fourth Edition</v>
      </c>
      <c r="G292" s="12" t="str">
        <f>IFERROR(HYPERLINK(E292), "Not yet available")</f>
        <v>http://www.sciencedirect.com/science/book/9780323443296</v>
      </c>
      <c r="H292" s="50" t="str">
        <f>IFERROR(HYPERLINK(L292, "Off-campus access"), "Not yet available")</f>
        <v>Off-campus access</v>
      </c>
      <c r="I292" s="8" t="s">
        <v>28</v>
      </c>
      <c r="J292" s="10" t="s">
        <v>28</v>
      </c>
      <c r="K292" s="13"/>
      <c r="L292" s="5" t="str">
        <f>("https://subzero.lib.uoguelph.ca/login?url="&amp;E292)</f>
        <v>https://subzero.lib.uoguelph.ca/login?url=http://www.sciencedirect.com/science/book/9780323443296</v>
      </c>
    </row>
    <row r="293" spans="1:12" ht="15" customHeight="1" x14ac:dyDescent="0.25">
      <c r="A293" s="15" t="str">
        <f>IFERROR(RANK(B293,$B$2:$B$813,1)+COUNTIF($B$1:B292,B293),"")</f>
        <v/>
      </c>
      <c r="B293" s="15" t="str">
        <f>IFERROR(SEARCH(query, C293, 1),"")</f>
        <v/>
      </c>
      <c r="C293" s="8" t="s">
        <v>1958</v>
      </c>
      <c r="D293" s="17">
        <v>2009</v>
      </c>
      <c r="E293" s="9" t="s">
        <v>1005</v>
      </c>
      <c r="F293" s="12" t="str">
        <f>HYPERLINK(E293,C293)</f>
        <v>Equine Internal Medicine, Third Edition</v>
      </c>
      <c r="G293" s="12" t="str">
        <f>IFERROR(HYPERLINK(E293), "Not yet available")</f>
        <v>http://site.ebrary.com/lib/oculguelph/Doc?id=10494775</v>
      </c>
      <c r="H293" s="50" t="str">
        <f>IFERROR(HYPERLINK(L293, "Off-campus access"), "Not yet available")</f>
        <v>Off-campus access</v>
      </c>
      <c r="I293" s="8" t="s">
        <v>1134</v>
      </c>
      <c r="J293" s="9" t="s">
        <v>28</v>
      </c>
      <c r="K293" s="17">
        <v>195</v>
      </c>
      <c r="L293" s="5" t="str">
        <f>("https://subzero.lib.uoguelph.ca/login?url="&amp;E293)</f>
        <v>https://subzero.lib.uoguelph.ca/login?url=http://site.ebrary.com/lib/oculguelph/Doc?id=10494775</v>
      </c>
    </row>
    <row r="294" spans="1:12" ht="15" customHeight="1" x14ac:dyDescent="0.25">
      <c r="A294" s="15" t="str">
        <f>IFERROR(RANK(B294,$B$2:$B$813,1)+COUNTIF($B$1:B293,B294),"")</f>
        <v/>
      </c>
      <c r="B294" s="15" t="str">
        <f>IFERROR(SEARCH(query, C294, 1),"")</f>
        <v/>
      </c>
      <c r="C294" s="15" t="s">
        <v>1959</v>
      </c>
      <c r="D294" s="13">
        <v>2015</v>
      </c>
      <c r="E294" s="15" t="s">
        <v>273</v>
      </c>
      <c r="F294" s="12" t="str">
        <f>HYPERLINK(E294,C294)</f>
        <v>Equine Internal Medicine: Self-Assessment Color Review, Second Edition</v>
      </c>
      <c r="G294" s="12" t="str">
        <f>IFERROR(HYPERLINK(E294), "Not yet available")</f>
        <v>http://www.crcnetbase.com/isbn/978-1-4822-2535-8</v>
      </c>
      <c r="H294" s="50" t="str">
        <f>IFERROR(HYPERLINK(L294, "Off-campus access"), "Not yet available")</f>
        <v>Off-campus access</v>
      </c>
      <c r="I294" s="8" t="s">
        <v>72</v>
      </c>
      <c r="J294" s="10" t="s">
        <v>72</v>
      </c>
      <c r="K294" s="13">
        <v>0</v>
      </c>
      <c r="L294" s="5" t="str">
        <f>("https://subzero.lib.uoguelph.ca/login?url="&amp;E294)</f>
        <v>https://subzero.lib.uoguelph.ca/login?url=http://www.crcnetbase.com/isbn/978-1-4822-2535-8</v>
      </c>
    </row>
    <row r="295" spans="1:12" ht="15" customHeight="1" x14ac:dyDescent="0.25">
      <c r="A295" s="15">
        <f>IFERROR(RANK(B295,$B$2:$B$813,1)+COUNTIF($B$1:B294,B295),"")</f>
        <v>16</v>
      </c>
      <c r="B295" s="15">
        <f>IFERROR(SEARCH(query, C295, 1),"")</f>
        <v>22</v>
      </c>
      <c r="C295" s="15" t="s">
        <v>1943</v>
      </c>
      <c r="D295" s="13">
        <v>2016</v>
      </c>
      <c r="E295" s="15" t="s">
        <v>1640</v>
      </c>
      <c r="F295" s="12" t="str">
        <f>HYPERLINK(E295,C295)</f>
        <v>Equine Neck and Back Pathology: Diagnosis and Treatment</v>
      </c>
      <c r="G295" s="12" t="str">
        <f>IFERROR(HYPERLINK(E295), "Not yet available")</f>
        <v>https://onlinelibrary.wiley.com/doi/book/10.1002/9781118974520</v>
      </c>
      <c r="H295" s="50" t="str">
        <f>IFERROR(HYPERLINK(L295, "Off-campus access"), "Not yet available")</f>
        <v>Off-campus access</v>
      </c>
      <c r="I295" s="8" t="s">
        <v>8</v>
      </c>
      <c r="J295" s="10" t="s">
        <v>1648</v>
      </c>
      <c r="K295" s="13"/>
      <c r="L295" s="5" t="str">
        <f>("https://subzero.lib.uoguelph.ca/login?url="&amp;E295)</f>
        <v>https://subzero.lib.uoguelph.ca/login?url=https://onlinelibrary.wiley.com/doi/book/10.1002/9781118974520</v>
      </c>
    </row>
    <row r="296" spans="1:12" ht="15" customHeight="1" x14ac:dyDescent="0.25">
      <c r="A296" s="15" t="str">
        <f>IFERROR(RANK(B296,$B$2:$B$813,1)+COUNTIF($B$1:B295,B296),"")</f>
        <v/>
      </c>
      <c r="B296" s="15" t="str">
        <f>IFERROR(SEARCH(query, C296, 1),"")</f>
        <v/>
      </c>
      <c r="C296" s="15" t="s">
        <v>1766</v>
      </c>
      <c r="D296" s="13">
        <v>2008</v>
      </c>
      <c r="E296" s="15" t="s">
        <v>274</v>
      </c>
      <c r="F296" s="12" t="str">
        <f>HYPERLINK(E296,C296)</f>
        <v>Equine Neurology, First Edition</v>
      </c>
      <c r="G296" s="12" t="str">
        <f>IFERROR(HYPERLINK(E296), "Not yet available")</f>
        <v>http://onlinelibrary.wiley.com/book/10.1002/9780470376461</v>
      </c>
      <c r="H296" s="50" t="str">
        <f>IFERROR(HYPERLINK(L296, "Off-campus access"), "Not yet available")</f>
        <v>Off-campus access</v>
      </c>
      <c r="I296" s="8" t="s">
        <v>8</v>
      </c>
      <c r="J296" s="10" t="s">
        <v>8</v>
      </c>
      <c r="K296" s="13">
        <v>9</v>
      </c>
      <c r="L296" s="5" t="str">
        <f>("https://subzero.lib.uoguelph.ca/login?url="&amp;E296)</f>
        <v>https://subzero.lib.uoguelph.ca/login?url=http://onlinelibrary.wiley.com/book/10.1002/9780470376461</v>
      </c>
    </row>
    <row r="297" spans="1:12" ht="15" customHeight="1" x14ac:dyDescent="0.25">
      <c r="A297" s="15" t="str">
        <f>IFERROR(RANK(B297,$B$2:$B$813,1)+COUNTIF($B$1:B296,B297),"")</f>
        <v/>
      </c>
      <c r="B297" s="15" t="str">
        <f>IFERROR(SEARCH(query, C297, 1),"")</f>
        <v/>
      </c>
      <c r="C297" s="15" t="s">
        <v>275</v>
      </c>
      <c r="D297" s="13">
        <v>2015</v>
      </c>
      <c r="E297" s="15" t="s">
        <v>276</v>
      </c>
      <c r="F297" s="12" t="str">
        <f>HYPERLINK(E297,C297)</f>
        <v>Equine Neurology, Second Edition</v>
      </c>
      <c r="G297" s="12" t="str">
        <f>IFERROR(HYPERLINK(E297), "Not yet available")</f>
        <v>http://onlinelibrary.wiley.com/book/10.1002/9781118993712</v>
      </c>
      <c r="H297" s="50" t="str">
        <f>IFERROR(HYPERLINK(L297, "Off-campus access"), "Not yet available")</f>
        <v>Off-campus access</v>
      </c>
      <c r="I297" s="8" t="s">
        <v>8</v>
      </c>
      <c r="J297" s="10" t="s">
        <v>8</v>
      </c>
      <c r="K297" s="13">
        <v>0</v>
      </c>
      <c r="L297" s="5" t="str">
        <f>("https://subzero.lib.uoguelph.ca/login?url="&amp;E297)</f>
        <v>https://subzero.lib.uoguelph.ca/login?url=http://onlinelibrary.wiley.com/book/10.1002/9781118993712</v>
      </c>
    </row>
    <row r="298" spans="1:12" ht="15" customHeight="1" x14ac:dyDescent="0.25">
      <c r="A298" s="15" t="str">
        <f>IFERROR(RANK(B298,$B$2:$B$813,1)+COUNTIF($B$1:B297,B298),"")</f>
        <v/>
      </c>
      <c r="B298" s="15" t="str">
        <f>IFERROR(SEARCH(query, C298, 1),"")</f>
        <v/>
      </c>
      <c r="C298" s="8" t="s">
        <v>1826</v>
      </c>
      <c r="D298" s="17">
        <v>2013</v>
      </c>
      <c r="E298" s="9" t="s">
        <v>1007</v>
      </c>
      <c r="F298" s="12" t="str">
        <f>HYPERLINK(E298,C298)</f>
        <v>Equine Nutrition and Feeding , Fourth Edition</v>
      </c>
      <c r="G298" s="12" t="str">
        <f>IFERROR(HYPERLINK(E298), "Not yet available")</f>
        <v>http://site.ebrary.com/lib/oculguelph/Doc?id=10738085</v>
      </c>
      <c r="H298" s="50" t="str">
        <f>IFERROR(HYPERLINK(L298, "Off-campus access"), "Not yet available")</f>
        <v>Off-campus access</v>
      </c>
      <c r="I298" s="8" t="s">
        <v>1134</v>
      </c>
      <c r="J298" s="9" t="s">
        <v>8</v>
      </c>
      <c r="K298" s="17">
        <v>195</v>
      </c>
      <c r="L298" s="5" t="str">
        <f>("https://subzero.lib.uoguelph.ca/login?url="&amp;E298)</f>
        <v>https://subzero.lib.uoguelph.ca/login?url=http://site.ebrary.com/lib/oculguelph/Doc?id=10738085</v>
      </c>
    </row>
    <row r="299" spans="1:12" ht="15" customHeight="1" x14ac:dyDescent="0.25">
      <c r="A299" s="15" t="str">
        <f>IFERROR(RANK(B299,$B$2:$B$813,1)+COUNTIF($B$1:B298,B299),"")</f>
        <v/>
      </c>
      <c r="B299" s="15" t="str">
        <f>IFERROR(SEARCH(query, C299, 1),"")</f>
        <v/>
      </c>
      <c r="C299" s="8" t="s">
        <v>1827</v>
      </c>
      <c r="D299" s="17">
        <v>2007</v>
      </c>
      <c r="E299" s="9" t="s">
        <v>1006</v>
      </c>
      <c r="F299" s="12" t="str">
        <f>HYPERLINK(E299,C299)</f>
        <v>Equine Nutrition and Feeding, Third Edition</v>
      </c>
      <c r="G299" s="12" t="str">
        <f>IFERROR(HYPERLINK(E299), "Not yet available")</f>
        <v>http://site.ebrary.com/lib/oculguelph/Doc?id=10232616</v>
      </c>
      <c r="H299" s="50" t="str">
        <f>IFERROR(HYPERLINK(L299, "Off-campus access"), "Not yet available")</f>
        <v>Off-campus access</v>
      </c>
      <c r="I299" s="8" t="s">
        <v>1134</v>
      </c>
      <c r="J299" s="9" t="s">
        <v>8</v>
      </c>
      <c r="K299" s="17">
        <v>558</v>
      </c>
      <c r="L299" s="5" t="str">
        <f>("https://subzero.lib.uoguelph.ca/login?url="&amp;E299)</f>
        <v>https://subzero.lib.uoguelph.ca/login?url=http://site.ebrary.com/lib/oculguelph/Doc?id=10232616</v>
      </c>
    </row>
    <row r="300" spans="1:12" ht="15" customHeight="1" x14ac:dyDescent="0.25">
      <c r="A300" s="15" t="str">
        <f>IFERROR(RANK(B300,$B$2:$B$813,1)+COUNTIF($B$1:B299,B300),"")</f>
        <v/>
      </c>
      <c r="B300" s="15" t="str">
        <f>IFERROR(SEARCH(query, C300, 1),"")</f>
        <v/>
      </c>
      <c r="C300" s="15" t="s">
        <v>1828</v>
      </c>
      <c r="D300" s="13">
        <v>2005</v>
      </c>
      <c r="E300" s="15" t="s">
        <v>277</v>
      </c>
      <c r="F300" s="12" t="str">
        <f>HYPERLINK(E300,C300)</f>
        <v>Equine Ophthalmology, First Edition</v>
      </c>
      <c r="G300" s="12" t="str">
        <f>IFERROR(HYPERLINK(E300), "Not yet available")</f>
        <v>http://www.sciencedirect.com/science/book/9780721605227</v>
      </c>
      <c r="H300" s="50" t="str">
        <f>IFERROR(HYPERLINK(L300, "Off-campus access"), "Not yet available")</f>
        <v>Off-campus access</v>
      </c>
      <c r="I300" s="8" t="s">
        <v>28</v>
      </c>
      <c r="J300" s="10" t="s">
        <v>28</v>
      </c>
      <c r="K300" s="13">
        <v>79</v>
      </c>
      <c r="L300" s="5" t="str">
        <f>("https://subzero.lib.uoguelph.ca/login?url="&amp;E300)</f>
        <v>https://subzero.lib.uoguelph.ca/login?url=http://www.sciencedirect.com/science/book/9780721605227</v>
      </c>
    </row>
    <row r="301" spans="1:12" ht="15" customHeight="1" x14ac:dyDescent="0.25">
      <c r="A301" s="15" t="str">
        <f>IFERROR(RANK(B301,$B$2:$B$813,1)+COUNTIF($B$1:B300,B301),"")</f>
        <v/>
      </c>
      <c r="B301" s="15" t="str">
        <f>IFERROR(SEARCH(query, C301, 1),"")</f>
        <v/>
      </c>
      <c r="C301" s="8" t="s">
        <v>1829</v>
      </c>
      <c r="D301" s="17">
        <v>2010</v>
      </c>
      <c r="E301" s="9" t="s">
        <v>1008</v>
      </c>
      <c r="F301" s="12" t="str">
        <f>HYPERLINK(E301,C301)</f>
        <v>Equine Ophthalmology, Second Edition</v>
      </c>
      <c r="G301" s="12" t="str">
        <f>IFERROR(HYPERLINK(E301), "Not yet available")</f>
        <v>http://site.ebrary.com/lib/oculguelph/Doc?id=10511838</v>
      </c>
      <c r="H301" s="50" t="str">
        <f>IFERROR(HYPERLINK(L301, "Off-campus access"), "Not yet available")</f>
        <v>Off-campus access</v>
      </c>
      <c r="I301" s="8" t="s">
        <v>1134</v>
      </c>
      <c r="J301" s="9" t="s">
        <v>28</v>
      </c>
      <c r="K301" s="17">
        <v>0</v>
      </c>
      <c r="L301" s="5" t="str">
        <f>("https://subzero.lib.uoguelph.ca/login?url="&amp;E301)</f>
        <v>https://subzero.lib.uoguelph.ca/login?url=http://site.ebrary.com/lib/oculguelph/Doc?id=10511838</v>
      </c>
    </row>
    <row r="302" spans="1:12" ht="15" customHeight="1" x14ac:dyDescent="0.25">
      <c r="A302" s="15" t="str">
        <f>IFERROR(RANK(B302,$B$2:$B$813,1)+COUNTIF($B$1:B301,B302),"")</f>
        <v/>
      </c>
      <c r="B302" s="15" t="str">
        <f>IFERROR(SEARCH(query, C302, 1),"")</f>
        <v/>
      </c>
      <c r="C302" s="8" t="s">
        <v>1830</v>
      </c>
      <c r="D302" s="17">
        <v>2011</v>
      </c>
      <c r="E302" s="9" t="s">
        <v>1009</v>
      </c>
      <c r="F302" s="12" t="str">
        <f>HYPERLINK(E302,C302)</f>
        <v>Equine Pediatric Medicine, First Edition</v>
      </c>
      <c r="G302" s="12" t="str">
        <f>IFERROR(HYPERLINK(E302), "Not yet available")</f>
        <v>http://site.ebrary.com/lib/oculguelph/Doc?id=10529609</v>
      </c>
      <c r="H302" s="50" t="str">
        <f>IFERROR(HYPERLINK(L302, "Off-campus access"), "Not yet available")</f>
        <v>Off-campus access</v>
      </c>
      <c r="I302" s="8" t="s">
        <v>1134</v>
      </c>
      <c r="J302" s="9" t="s">
        <v>72</v>
      </c>
      <c r="K302" s="17">
        <v>0</v>
      </c>
      <c r="L302" s="5" t="str">
        <f>("https://subzero.lib.uoguelph.ca/login?url="&amp;E302)</f>
        <v>https://subzero.lib.uoguelph.ca/login?url=http://site.ebrary.com/lib/oculguelph/Doc?id=10529609</v>
      </c>
    </row>
    <row r="303" spans="1:12" ht="15" customHeight="1" x14ac:dyDescent="0.25">
      <c r="A303" s="15" t="str">
        <f>IFERROR(RANK(B303,$B$2:$B$813,1)+COUNTIF($B$1:B302,B303),"")</f>
        <v/>
      </c>
      <c r="B303" s="15" t="str">
        <f>IFERROR(SEARCH(query, C303, 1),"")</f>
        <v/>
      </c>
      <c r="C303" s="51" t="s">
        <v>1831</v>
      </c>
      <c r="D303" s="13">
        <v>2018</v>
      </c>
      <c r="E303" s="15" t="s">
        <v>1743</v>
      </c>
      <c r="F303" s="12" t="str">
        <f>HYPERLINK(E303,C303)</f>
        <v>Equine Pediatric Medicine, Second Edition</v>
      </c>
      <c r="G303" s="12" t="str">
        <f>IFERROR(HYPERLINK(E303), "Not yet available")</f>
        <v>https://www.taylorfrancis.com/books/e/9781498776011</v>
      </c>
      <c r="H303" s="50" t="str">
        <f>IFERROR(HYPERLINK(L303, "Off-campus access"), "Not yet available")</f>
        <v>Off-campus access</v>
      </c>
      <c r="I303" s="8" t="s">
        <v>1644</v>
      </c>
      <c r="J303" s="10" t="s">
        <v>72</v>
      </c>
      <c r="K303" s="13"/>
      <c r="L303" s="5" t="str">
        <f>("https://subzero.lib.uoguelph.ca/login?url="&amp;E303)</f>
        <v>https://subzero.lib.uoguelph.ca/login?url=https://www.taylorfrancis.com/books/e/9781498776011</v>
      </c>
    </row>
    <row r="304" spans="1:12" ht="15" customHeight="1" x14ac:dyDescent="0.25">
      <c r="A304" s="15" t="str">
        <f>IFERROR(RANK(B304,$B$2:$B$813,1)+COUNTIF($B$1:B303,B304),"")</f>
        <v/>
      </c>
      <c r="B304" s="15" t="str">
        <f>IFERROR(SEARCH(query, C304, 1),"")</f>
        <v/>
      </c>
      <c r="C304" s="15" t="s">
        <v>278</v>
      </c>
      <c r="D304" s="13">
        <v>2014</v>
      </c>
      <c r="E304" s="15" t="s">
        <v>279</v>
      </c>
      <c r="F304" s="12" t="str">
        <f>HYPERLINK(E304,C304)</f>
        <v>Equine Pharmacology</v>
      </c>
      <c r="G304" s="12" t="str">
        <f>IFERROR(HYPERLINK(E304), "Not yet available")</f>
        <v>http://onlinelibrary.wiley.com/book/10.1002/9781118845110</v>
      </c>
      <c r="H304" s="50" t="str">
        <f>IFERROR(HYPERLINK(L304, "Off-campus access"), "Not yet available")</f>
        <v>Off-campus access</v>
      </c>
      <c r="I304" s="8" t="s">
        <v>8</v>
      </c>
      <c r="J304" s="10" t="s">
        <v>8</v>
      </c>
      <c r="K304" s="13">
        <v>18</v>
      </c>
      <c r="L304" s="5" t="str">
        <f>("https://subzero.lib.uoguelph.ca/login?url="&amp;E304)</f>
        <v>https://subzero.lib.uoguelph.ca/login?url=http://onlinelibrary.wiley.com/book/10.1002/9781118845110</v>
      </c>
    </row>
    <row r="305" spans="1:12" ht="15" customHeight="1" x14ac:dyDescent="0.25">
      <c r="A305" s="15" t="str">
        <f>IFERROR(RANK(B305,$B$2:$B$813,1)+COUNTIF($B$1:B304,B305),"")</f>
        <v/>
      </c>
      <c r="B305" s="15" t="str">
        <f>IFERROR(SEARCH(query, C305, 1),"")</f>
        <v/>
      </c>
      <c r="C305" s="15" t="s">
        <v>280</v>
      </c>
      <c r="D305" s="13">
        <v>2007</v>
      </c>
      <c r="E305" s="15" t="s">
        <v>281</v>
      </c>
      <c r="F305" s="12" t="str">
        <f>HYPERLINK(E305,C305)</f>
        <v>Equine Podiatry</v>
      </c>
      <c r="G305" s="12" t="str">
        <f>IFERROR(HYPERLINK(E305), "Not yet available")</f>
        <v>http://www.sciencedirect.com/science/book/9780721603834</v>
      </c>
      <c r="H305" s="50" t="str">
        <f>IFERROR(HYPERLINK(L305, "Off-campus access"), "Not yet available")</f>
        <v>Off-campus access</v>
      </c>
      <c r="I305" s="8" t="s">
        <v>28</v>
      </c>
      <c r="J305" s="10" t="s">
        <v>28</v>
      </c>
      <c r="K305" s="13">
        <v>290</v>
      </c>
      <c r="L305" s="5" t="str">
        <f>("https://subzero.lib.uoguelph.ca/login?url="&amp;E305)</f>
        <v>https://subzero.lib.uoguelph.ca/login?url=http://www.sciencedirect.com/science/book/9780721603834</v>
      </c>
    </row>
    <row r="306" spans="1:12" ht="15" customHeight="1" x14ac:dyDescent="0.25">
      <c r="A306" s="15" t="str">
        <f>IFERROR(RANK(B306,$B$2:$B$813,1)+COUNTIF($B$1:B305,B306),"")</f>
        <v/>
      </c>
      <c r="B306" s="15" t="str">
        <f>IFERROR(SEARCH(query, C306, 1),"")</f>
        <v/>
      </c>
      <c r="C306" s="8" t="s">
        <v>1944</v>
      </c>
      <c r="D306" s="17">
        <v>2011</v>
      </c>
      <c r="E306" s="9" t="s">
        <v>1010</v>
      </c>
      <c r="F306" s="12" t="str">
        <f>HYPERLINK(E306,C306)</f>
        <v xml:space="preserve">Equine Reproduction, Volumes 1 &amp; 2 </v>
      </c>
      <c r="G306" s="12" t="str">
        <f>IFERROR(HYPERLINK(E306), "Not yet available")</f>
        <v>http://site.ebrary.com/lib/oculguelph/Doc?id=10454741</v>
      </c>
      <c r="H306" s="50" t="str">
        <f>IFERROR(HYPERLINK(L306, "Off-campus access"), "Not yet available")</f>
        <v>Off-campus access</v>
      </c>
      <c r="I306" s="8" t="s">
        <v>1134</v>
      </c>
      <c r="J306" s="9" t="s">
        <v>8</v>
      </c>
      <c r="K306" s="17">
        <v>339</v>
      </c>
      <c r="L306" s="5" t="str">
        <f>("https://subzero.lib.uoguelph.ca/login?url="&amp;E306)</f>
        <v>https://subzero.lib.uoguelph.ca/login?url=http://site.ebrary.com/lib/oculguelph/Doc?id=10454741</v>
      </c>
    </row>
    <row r="307" spans="1:12" ht="15" customHeight="1" x14ac:dyDescent="0.25">
      <c r="A307" s="15" t="str">
        <f>IFERROR(RANK(B307,$B$2:$B$813,1)+COUNTIF($B$1:B306,B307),"")</f>
        <v/>
      </c>
      <c r="B307" s="15" t="str">
        <f>IFERROR(SEARCH(query, C307, 1),"")</f>
        <v/>
      </c>
      <c r="C307" s="15" t="s">
        <v>2049</v>
      </c>
      <c r="D307" s="13">
        <v>2008</v>
      </c>
      <c r="E307" s="15" t="s">
        <v>1695</v>
      </c>
      <c r="F307" s="12" t="str">
        <f>HYPERLINK(E307,C307)</f>
        <v>Equine Reproductive Physiology, Breeding and Stud Management</v>
      </c>
      <c r="G307" s="12" t="str">
        <f>IFERROR(HYPERLINK(E307), "Not yet available")</f>
        <v>http://dx.doi.org/10.1079/9781845934507.0000</v>
      </c>
      <c r="H307" s="50" t="str">
        <f>IFERROR(HYPERLINK(L307, "Off-campus access"), "Not yet available")</f>
        <v>Off-campus access</v>
      </c>
      <c r="I307" s="8" t="s">
        <v>1135</v>
      </c>
      <c r="J307" s="10" t="s">
        <v>1135</v>
      </c>
      <c r="K307" s="13"/>
      <c r="L307" s="5" t="str">
        <f>("https://subzero.lib.uoguelph.ca/login?url="&amp;E307)</f>
        <v>https://subzero.lib.uoguelph.ca/login?url=http://dx.doi.org/10.1079/9781845934507.0000</v>
      </c>
    </row>
    <row r="308" spans="1:12" ht="15" customHeight="1" x14ac:dyDescent="0.25">
      <c r="A308" s="15" t="str">
        <f>IFERROR(RANK(B308,$B$2:$B$813,1)+COUNTIF($B$1:B307,B308),"")</f>
        <v/>
      </c>
      <c r="B308" s="15" t="str">
        <f>IFERROR(SEARCH(query, C308, 1),"")</f>
        <v/>
      </c>
      <c r="C308" s="15" t="s">
        <v>282</v>
      </c>
      <c r="D308" s="13">
        <v>2014</v>
      </c>
      <c r="E308" s="15" t="s">
        <v>283</v>
      </c>
      <c r="F308" s="12" t="str">
        <f>HYPERLINK(E308,C308)</f>
        <v>Equine Reproductive Procedures</v>
      </c>
      <c r="G308" s="12" t="str">
        <f>IFERROR(HYPERLINK(E308), "Not yet available")</f>
        <v>http://onlinelibrary.wiley.com/book/10.1002/9781118904398</v>
      </c>
      <c r="H308" s="50" t="str">
        <f>IFERROR(HYPERLINK(L308, "Off-campus access"), "Not yet available")</f>
        <v>Off-campus access</v>
      </c>
      <c r="I308" s="8" t="s">
        <v>8</v>
      </c>
      <c r="J308" s="10" t="s">
        <v>8</v>
      </c>
      <c r="K308" s="13">
        <v>172</v>
      </c>
      <c r="L308" s="5" t="str">
        <f>("https://subzero.lib.uoguelph.ca/login?url="&amp;E308)</f>
        <v>https://subzero.lib.uoguelph.ca/login?url=http://onlinelibrary.wiley.com/book/10.1002/9781118904398</v>
      </c>
    </row>
    <row r="309" spans="1:12" ht="15" customHeight="1" x14ac:dyDescent="0.25">
      <c r="A309" s="15" t="str">
        <f>IFERROR(RANK(B309,$B$2:$B$813,1)+COUNTIF($B$1:B308,B309),"")</f>
        <v/>
      </c>
      <c r="B309" s="15" t="str">
        <f>IFERROR(SEARCH(query, C309, 1),"")</f>
        <v/>
      </c>
      <c r="C309" s="15" t="s">
        <v>284</v>
      </c>
      <c r="D309" s="13">
        <v>2007</v>
      </c>
      <c r="E309" s="15" t="s">
        <v>285</v>
      </c>
      <c r="F309" s="12" t="str">
        <f>HYPERLINK(E309,C309)</f>
        <v>Equine Respiratory Diseases</v>
      </c>
      <c r="G309" s="12" t="str">
        <f>IFERROR(HYPERLINK(E309), "Not yet available")</f>
        <v>http://onlinelibrary.wiley.com/book/10.1002/9780470752326</v>
      </c>
      <c r="H309" s="50" t="str">
        <f>IFERROR(HYPERLINK(L309, "Off-campus access"), "Not yet available")</f>
        <v>Off-campus access</v>
      </c>
      <c r="I309" s="8" t="s">
        <v>8</v>
      </c>
      <c r="J309" s="10" t="s">
        <v>8</v>
      </c>
      <c r="K309" s="13">
        <v>6</v>
      </c>
      <c r="L309" s="5" t="str">
        <f>("https://subzero.lib.uoguelph.ca/login?url="&amp;E309)</f>
        <v>https://subzero.lib.uoguelph.ca/login?url=http://onlinelibrary.wiley.com/book/10.1002/9780470752326</v>
      </c>
    </row>
    <row r="310" spans="1:12" ht="15" customHeight="1" x14ac:dyDescent="0.25">
      <c r="A310" s="15" t="str">
        <f>IFERROR(RANK(B310,$B$2:$B$813,1)+COUNTIF($B$1:B309,B310),"")</f>
        <v/>
      </c>
      <c r="B310" s="15" t="str">
        <f>IFERROR(SEARCH(query, C310, 1),"")</f>
        <v/>
      </c>
      <c r="C310" s="15" t="s">
        <v>286</v>
      </c>
      <c r="D310" s="13">
        <v>2007</v>
      </c>
      <c r="E310" s="15" t="s">
        <v>287</v>
      </c>
      <c r="F310" s="12" t="str">
        <f>HYPERLINK(E310,C310)</f>
        <v>Equine Respiratory Medicine and Surgery</v>
      </c>
      <c r="G310" s="12" t="str">
        <f>IFERROR(HYPERLINK(E310), "Not yet available")</f>
        <v>http://www.sciencedirect.com/science/book/9780702027598</v>
      </c>
      <c r="H310" s="50" t="str">
        <f>IFERROR(HYPERLINK(L310, "Off-campus access"), "Not yet available")</f>
        <v>Off-campus access</v>
      </c>
      <c r="I310" s="8" t="s">
        <v>28</v>
      </c>
      <c r="J310" s="10" t="s">
        <v>28</v>
      </c>
      <c r="K310" s="13">
        <v>11</v>
      </c>
      <c r="L310" s="5" t="str">
        <f>("https://subzero.lib.uoguelph.ca/login?url="&amp;E310)</f>
        <v>https://subzero.lib.uoguelph.ca/login?url=http://www.sciencedirect.com/science/book/9780702027598</v>
      </c>
    </row>
    <row r="311" spans="1:12" ht="15" customHeight="1" x14ac:dyDescent="0.25">
      <c r="A311" s="15" t="str">
        <f>IFERROR(RANK(B311,$B$2:$B$813,1)+COUNTIF($B$1:B310,B311),"")</f>
        <v/>
      </c>
      <c r="B311" s="15" t="str">
        <f>IFERROR(SEARCH(query, C311, 1),"")</f>
        <v/>
      </c>
      <c r="C311" s="15" t="s">
        <v>288</v>
      </c>
      <c r="D311" s="13">
        <v>2013</v>
      </c>
      <c r="E311" s="15" t="s">
        <v>289</v>
      </c>
      <c r="F311" s="12" t="str">
        <f>HYPERLINK(E311,C311)</f>
        <v>Equine Sports Medicine and Surgery</v>
      </c>
      <c r="G311" s="12" t="str">
        <f>IFERROR(HYPERLINK(E311), "Not yet available")</f>
        <v>http://www.sciencedirect.com/science/book/9780702026713</v>
      </c>
      <c r="H311" s="50" t="str">
        <f>IFERROR(HYPERLINK(L311, "Off-campus access"), "Not yet available")</f>
        <v>Off-campus access</v>
      </c>
      <c r="I311" s="8" t="s">
        <v>28</v>
      </c>
      <c r="J311" s="10" t="s">
        <v>28</v>
      </c>
      <c r="K311" s="13">
        <v>265</v>
      </c>
      <c r="L311" s="5" t="str">
        <f>("https://subzero.lib.uoguelph.ca/login?url="&amp;E311)</f>
        <v>https://subzero.lib.uoguelph.ca/login?url=http://www.sciencedirect.com/science/book/9780702026713</v>
      </c>
    </row>
    <row r="312" spans="1:12" ht="15" customHeight="1" x14ac:dyDescent="0.25">
      <c r="A312" s="15" t="str">
        <f>IFERROR(RANK(B312,$B$2:$B$813,1)+COUNTIF($B$1:B311,B312),"")</f>
        <v/>
      </c>
      <c r="B312" s="15" t="str">
        <f>IFERROR(SEARCH(query, C312, 1),"")</f>
        <v/>
      </c>
      <c r="C312" s="15" t="s">
        <v>2033</v>
      </c>
      <c r="D312" s="13">
        <v>2011</v>
      </c>
      <c r="E312" s="15" t="s">
        <v>290</v>
      </c>
      <c r="F312" s="12" t="str">
        <f>HYPERLINK(E312,C312)</f>
        <v>Equine Surgery, Fourth Edition</v>
      </c>
      <c r="G312" s="12" t="str">
        <f>IFERROR(HYPERLINK(E312), "Not yet available")</f>
        <v>http://www.sciencedirect.com/science/book/9781437708677</v>
      </c>
      <c r="H312" s="50" t="str">
        <f>IFERROR(HYPERLINK(L312, "Off-campus access"), "Not yet available")</f>
        <v>Off-campus access</v>
      </c>
      <c r="I312" s="8" t="s">
        <v>28</v>
      </c>
      <c r="J312" s="10" t="s">
        <v>28</v>
      </c>
      <c r="K312" s="13">
        <v>566</v>
      </c>
      <c r="L312" s="5" t="str">
        <f>("https://subzero.lib.uoguelph.ca/login?url="&amp;E312)</f>
        <v>https://subzero.lib.uoguelph.ca/login?url=http://www.sciencedirect.com/science/book/9781437708677</v>
      </c>
    </row>
    <row r="313" spans="1:12" ht="15" customHeight="1" x14ac:dyDescent="0.25">
      <c r="A313" s="15" t="str">
        <f>IFERROR(RANK(B313,$B$2:$B$813,1)+COUNTIF($B$1:B312,B313),"")</f>
        <v/>
      </c>
      <c r="B313" s="15" t="str">
        <f>IFERROR(SEARCH(query, C313, 1),"")</f>
        <v/>
      </c>
      <c r="C313" s="15" t="s">
        <v>2050</v>
      </c>
      <c r="D313" s="13">
        <v>2016</v>
      </c>
      <c r="E313" s="15" t="s">
        <v>1696</v>
      </c>
      <c r="F313" s="12" t="str">
        <f>HYPERLINK(E313,C313)</f>
        <v>Equine Thermography in Practice</v>
      </c>
      <c r="G313" s="12" t="str">
        <f>IFERROR(HYPERLINK(E313), "Not yet available")</f>
        <v>https://dx.doi.org/10.1079/9781780647876.0000</v>
      </c>
      <c r="H313" s="50" t="str">
        <f>IFERROR(HYPERLINK(L313, "Off-campus access"), "Not yet available")</f>
        <v>Off-campus access</v>
      </c>
      <c r="I313" s="8" t="s">
        <v>1135</v>
      </c>
      <c r="J313" s="10" t="s">
        <v>1135</v>
      </c>
      <c r="K313" s="13"/>
      <c r="L313" s="5" t="str">
        <f>("https://subzero.lib.uoguelph.ca/login?url="&amp;E313)</f>
        <v>https://subzero.lib.uoguelph.ca/login?url=https://dx.doi.org/10.1079/9781780647876.0000</v>
      </c>
    </row>
    <row r="314" spans="1:12" ht="15" customHeight="1" x14ac:dyDescent="0.25">
      <c r="A314" s="15" t="str">
        <f>IFERROR(RANK(B314,$B$2:$B$813,1)+COUNTIF($B$1:B313,B314),"")</f>
        <v/>
      </c>
      <c r="B314" s="15" t="str">
        <f>IFERROR(SEARCH(query, C314, 1),"")</f>
        <v/>
      </c>
      <c r="C314" s="15" t="s">
        <v>1832</v>
      </c>
      <c r="D314" s="13">
        <v>2012</v>
      </c>
      <c r="E314" s="15" t="s">
        <v>1636</v>
      </c>
      <c r="F314" s="12" t="str">
        <f>HYPERLINK(E314,C314)</f>
        <v>Equine Veterinary Nursing, Second Edition</v>
      </c>
      <c r="G314" s="12" t="str">
        <f>IFERROR(HYPERLINK(E314), "Not yet available")</f>
        <v>https://search.credoreference.com/content/title/wileyequine?tab=contents&amp;institutionId=645</v>
      </c>
      <c r="H314" s="50" t="str">
        <f>IFERROR(HYPERLINK(L314, "Off-campus access"), "Not yet available")</f>
        <v>Off-campus access</v>
      </c>
      <c r="I314" s="8" t="s">
        <v>1643</v>
      </c>
      <c r="J314" s="10" t="s">
        <v>1275</v>
      </c>
      <c r="K314" s="13"/>
      <c r="L314" s="5" t="str">
        <f>("https://subzero.lib.uoguelph.ca/login?url="&amp;E314)</f>
        <v>https://subzero.lib.uoguelph.ca/login?url=https://search.credoreference.com/content/title/wileyequine?tab=contents&amp;institutionId=645</v>
      </c>
    </row>
    <row r="315" spans="1:12" ht="15" customHeight="1" x14ac:dyDescent="0.25">
      <c r="A315" s="15" t="str">
        <f>IFERROR(RANK(B315,$B$2:$B$813,1)+COUNTIF($B$1:B314,B315),"")</f>
        <v/>
      </c>
      <c r="B315" s="15" t="str">
        <f>IFERROR(SEARCH(query, C315, 1),"")</f>
        <v/>
      </c>
      <c r="C315" s="8" t="s">
        <v>1832</v>
      </c>
      <c r="D315" s="17">
        <v>2012</v>
      </c>
      <c r="E315" s="9" t="s">
        <v>1920</v>
      </c>
      <c r="F315" s="12" t="str">
        <f>HYPERLINK(E315,C315)</f>
        <v>Equine Veterinary Nursing, Second Edition</v>
      </c>
      <c r="G315" s="12" t="str">
        <f>IFERROR(HYPERLINK(E315), "Not yet available")</f>
        <v>https://ebookcentral.proquest.com/lib/uoguelph/detail.action?docID=947540#</v>
      </c>
      <c r="H315" s="50" t="str">
        <f>IFERROR(HYPERLINK(L315, "Off-campus access"), "Not yet available")</f>
        <v>Off-campus access</v>
      </c>
      <c r="I315" s="8" t="s">
        <v>1134</v>
      </c>
      <c r="J315" s="9" t="s">
        <v>8</v>
      </c>
      <c r="K315" s="17">
        <v>1204</v>
      </c>
      <c r="L315" s="5" t="str">
        <f>("https://subzero.lib.uoguelph.ca/login?url="&amp;E315)</f>
        <v>https://subzero.lib.uoguelph.ca/login?url=https://ebookcentral.proquest.com/lib/uoguelph/detail.action?docID=947540#</v>
      </c>
    </row>
    <row r="316" spans="1:12" ht="15" customHeight="1" x14ac:dyDescent="0.25">
      <c r="A316" s="15" t="str">
        <f>IFERROR(RANK(B316,$B$2:$B$813,1)+COUNTIF($B$1:B315,B316),"")</f>
        <v/>
      </c>
      <c r="B316" s="15" t="str">
        <f>IFERROR(SEARCH(query, C316, 1),"")</f>
        <v/>
      </c>
      <c r="C316" s="8" t="s">
        <v>1834</v>
      </c>
      <c r="D316" s="17">
        <v>2009</v>
      </c>
      <c r="E316" s="9" t="s">
        <v>1921</v>
      </c>
      <c r="F316" s="12" t="str">
        <f>HYPERLINK(E316,C316)</f>
        <v>Equine Wound Management, Second Edition</v>
      </c>
      <c r="G316" s="12" t="str">
        <f>IFERROR(HYPERLINK(E316), "Not yet available")</f>
        <v>https://ebookcentral.proquest.com/lib/uoguelph/detail.action?docID=427589#</v>
      </c>
      <c r="H316" s="50" t="str">
        <f>IFERROR(HYPERLINK(L316, "Off-campus access"), "Not yet available")</f>
        <v>Off-campus access</v>
      </c>
      <c r="I316" s="8" t="s">
        <v>1134</v>
      </c>
      <c r="J316" s="9" t="s">
        <v>8</v>
      </c>
      <c r="K316" s="17">
        <v>225</v>
      </c>
      <c r="L316" s="5" t="str">
        <f>("https://subzero.lib.uoguelph.ca/login?url="&amp;E316)</f>
        <v>https://subzero.lib.uoguelph.ca/login?url=https://ebookcentral.proquest.com/lib/uoguelph/detail.action?docID=427589#</v>
      </c>
    </row>
    <row r="317" spans="1:12" ht="15" customHeight="1" x14ac:dyDescent="0.25">
      <c r="A317" s="15" t="str">
        <f>IFERROR(RANK(B317,$B$2:$B$813,1)+COUNTIF($B$1:B316,B317),"")</f>
        <v/>
      </c>
      <c r="B317" s="15" t="str">
        <f>IFERROR(SEARCH(query, C317, 1),"")</f>
        <v/>
      </c>
      <c r="C317" s="15" t="s">
        <v>1833</v>
      </c>
      <c r="D317" s="13">
        <v>2016</v>
      </c>
      <c r="E317" s="15" t="s">
        <v>291</v>
      </c>
      <c r="F317" s="12" t="str">
        <f>HYPERLINK(E317,C317)</f>
        <v>Equine Wound Management, Third Edition</v>
      </c>
      <c r="G317" s="12" t="str">
        <f>IFERROR(HYPERLINK(E317), "Not yet available")</f>
        <v>http://onlinelibrary.wiley.com/book/10.1002/9781118999219</v>
      </c>
      <c r="H317" s="50" t="str">
        <f>IFERROR(HYPERLINK(L317, "Off-campus access"), "Not yet available")</f>
        <v>Off-campus access</v>
      </c>
      <c r="I317" s="8" t="s">
        <v>8</v>
      </c>
      <c r="J317" s="10" t="s">
        <v>8</v>
      </c>
      <c r="K317" s="13">
        <v>0</v>
      </c>
      <c r="L317" s="5" t="str">
        <f>("https://subzero.lib.uoguelph.ca/login?url="&amp;E317)</f>
        <v>https://subzero.lib.uoguelph.ca/login?url=http://onlinelibrary.wiley.com/book/10.1002/9781118999219</v>
      </c>
    </row>
    <row r="318" spans="1:12" ht="15" customHeight="1" x14ac:dyDescent="0.25">
      <c r="A318" s="15" t="str">
        <f>IFERROR(RANK(B318,$B$2:$B$813,1)+COUNTIF($B$1:B317,B318),"")</f>
        <v/>
      </c>
      <c r="B318" s="15" t="str">
        <f>IFERROR(SEARCH(query, C318, 1),"")</f>
        <v/>
      </c>
      <c r="C318" s="15" t="s">
        <v>292</v>
      </c>
      <c r="D318" s="13">
        <v>2008</v>
      </c>
      <c r="E318" s="15" t="s">
        <v>293</v>
      </c>
      <c r="F318" s="12" t="str">
        <f>HYPERLINK(E318,C318)</f>
        <v>Essentials of Avian Medicine and Surgery, Third Edition</v>
      </c>
      <c r="G318" s="12" t="str">
        <f>IFERROR(HYPERLINK(E318), "Not yet available")</f>
        <v>http://onlinelibrary.wiley.com/book/10.1002/9780470692349</v>
      </c>
      <c r="H318" s="50" t="str">
        <f>IFERROR(HYPERLINK(L318, "Off-campus access"), "Not yet available")</f>
        <v>Off-campus access</v>
      </c>
      <c r="I318" s="8" t="s">
        <v>8</v>
      </c>
      <c r="J318" s="10" t="s">
        <v>8</v>
      </c>
      <c r="K318" s="13">
        <v>1</v>
      </c>
      <c r="L318" s="5" t="str">
        <f>("https://subzero.lib.uoguelph.ca/login?url="&amp;E318)</f>
        <v>https://subzero.lib.uoguelph.ca/login?url=http://onlinelibrary.wiley.com/book/10.1002/9780470692349</v>
      </c>
    </row>
    <row r="319" spans="1:12" ht="15" customHeight="1" x14ac:dyDescent="0.25">
      <c r="A319" s="15" t="str">
        <f>IFERROR(RANK(B319,$B$2:$B$813,1)+COUNTIF($B$1:B318,B319),"")</f>
        <v/>
      </c>
      <c r="B319" s="15" t="str">
        <f>IFERROR(SEARCH(query, C319, 1),"")</f>
        <v/>
      </c>
      <c r="C319" s="15" t="s">
        <v>294</v>
      </c>
      <c r="D319" s="13">
        <v>2013</v>
      </c>
      <c r="E319" s="15" t="s">
        <v>295</v>
      </c>
      <c r="F319" s="12" t="str">
        <f>HYPERLINK(E319,C319)</f>
        <v>Essentials of Tortoise Medicine and Surgery</v>
      </c>
      <c r="G319" s="12" t="str">
        <f>IFERROR(HYPERLINK(E319), "Not yet available")</f>
        <v>http://onlinelibrary.wiley.com/book/10.1002/9781118656372</v>
      </c>
      <c r="H319" s="50" t="str">
        <f>IFERROR(HYPERLINK(L319, "Off-campus access"), "Not yet available")</f>
        <v>Off-campus access</v>
      </c>
      <c r="I319" s="8" t="s">
        <v>8</v>
      </c>
      <c r="J319" s="10" t="s">
        <v>8</v>
      </c>
      <c r="K319" s="13">
        <v>0</v>
      </c>
      <c r="L319" s="5" t="str">
        <f>("https://subzero.lib.uoguelph.ca/login?url="&amp;E319)</f>
        <v>https://subzero.lib.uoguelph.ca/login?url=http://onlinelibrary.wiley.com/book/10.1002/9781118656372</v>
      </c>
    </row>
    <row r="320" spans="1:12" ht="15" customHeight="1" x14ac:dyDescent="0.25">
      <c r="A320" s="15" t="str">
        <f>IFERROR(RANK(B320,$B$2:$B$813,1)+COUNTIF($B$1:B319,B320),"")</f>
        <v/>
      </c>
      <c r="B320" s="15" t="str">
        <f>IFERROR(SEARCH(query, C320, 1),"")</f>
        <v/>
      </c>
      <c r="C320" s="15" t="s">
        <v>296</v>
      </c>
      <c r="D320" s="13">
        <v>2014</v>
      </c>
      <c r="E320" s="15" t="s">
        <v>297</v>
      </c>
      <c r="F320" s="12" t="str">
        <f>HYPERLINK(E320,C320)</f>
        <v>Essentials of Veterinary Ophthalmology, Third Edition</v>
      </c>
      <c r="G320" s="12" t="str">
        <f>IFERROR(HYPERLINK(E320), "Not yet available")</f>
        <v>http://onlinelibrary.wiley.com/book/10.1002/9781118910337</v>
      </c>
      <c r="H320" s="50" t="str">
        <f>IFERROR(HYPERLINK(L320, "Off-campus access"), "Not yet available")</f>
        <v>Off-campus access</v>
      </c>
      <c r="I320" s="8" t="s">
        <v>8</v>
      </c>
      <c r="J320" s="10" t="s">
        <v>8</v>
      </c>
      <c r="K320" s="13">
        <v>51</v>
      </c>
      <c r="L320" s="5" t="str">
        <f>("https://subzero.lib.uoguelph.ca/login?url="&amp;E320)</f>
        <v>https://subzero.lib.uoguelph.ca/login?url=http://onlinelibrary.wiley.com/book/10.1002/9781118910337</v>
      </c>
    </row>
    <row r="321" spans="1:12" ht="15" customHeight="1" x14ac:dyDescent="0.25">
      <c r="A321" s="15" t="str">
        <f>IFERROR(RANK(B321,$B$2:$B$813,1)+COUNTIF($B$1:B320,B321),"")</f>
        <v/>
      </c>
      <c r="B321" s="15" t="str">
        <f>IFERROR(SEARCH(query, C321, 1),"")</f>
        <v/>
      </c>
      <c r="C321" s="15" t="s">
        <v>298</v>
      </c>
      <c r="D321" s="13">
        <v>2008</v>
      </c>
      <c r="E321" s="15" t="s">
        <v>299</v>
      </c>
      <c r="F321" s="12" t="str">
        <f>HYPERLINK(E321,C321)</f>
        <v>Essentials of Western Veterinary Acupuncture</v>
      </c>
      <c r="G321" s="12" t="str">
        <f>IFERROR(HYPERLINK(E321), "Not yet available")</f>
        <v>http://onlinelibrary.wiley.com/book/10.1002/9780470753255</v>
      </c>
      <c r="H321" s="50" t="str">
        <f>IFERROR(HYPERLINK(L321, "Off-campus access"), "Not yet available")</f>
        <v>Off-campus access</v>
      </c>
      <c r="I321" s="8" t="s">
        <v>8</v>
      </c>
      <c r="J321" s="10" t="s">
        <v>8</v>
      </c>
      <c r="K321" s="13">
        <v>4</v>
      </c>
      <c r="L321" s="5" t="str">
        <f>("https://subzero.lib.uoguelph.ca/login?url="&amp;E321)</f>
        <v>https://subzero.lib.uoguelph.ca/login?url=http://onlinelibrary.wiley.com/book/10.1002/9780470753255</v>
      </c>
    </row>
    <row r="322" spans="1:12" ht="15" customHeight="1" x14ac:dyDescent="0.25">
      <c r="A322" s="15" t="str">
        <f>IFERROR(RANK(B322,$B$2:$B$813,1)+COUNTIF($B$1:B321,B322),"")</f>
        <v/>
      </c>
      <c r="B322" s="15" t="str">
        <f>IFERROR(SEARCH(query, C322, 1),"")</f>
        <v/>
      </c>
      <c r="C322" s="15" t="s">
        <v>300</v>
      </c>
      <c r="D322" s="13">
        <v>2010</v>
      </c>
      <c r="E322" s="15" t="s">
        <v>301</v>
      </c>
      <c r="F322" s="12" t="str">
        <f>HYPERLINK(E322,C322)</f>
        <v>Ethnoveterinary Botanical Medicine: Herbal Medicines for Animal Health</v>
      </c>
      <c r="G322" s="12" t="str">
        <f>IFERROR(HYPERLINK(E322), "Not yet available")</f>
        <v>http://www.crcnetbase.com/isbn/978-1-4200-4560-4</v>
      </c>
      <c r="H322" s="50" t="str">
        <f>IFERROR(HYPERLINK(L322, "Off-campus access"), "Not yet available")</f>
        <v>Off-campus access</v>
      </c>
      <c r="I322" s="8" t="s">
        <v>72</v>
      </c>
      <c r="J322" s="10" t="s">
        <v>72</v>
      </c>
      <c r="K322" s="13">
        <v>1</v>
      </c>
      <c r="L322" s="5" t="str">
        <f>("https://subzero.lib.uoguelph.ca/login?url="&amp;E322)</f>
        <v>https://subzero.lib.uoguelph.ca/login?url=http://www.crcnetbase.com/isbn/978-1-4200-4560-4</v>
      </c>
    </row>
    <row r="323" spans="1:12" ht="15" customHeight="1" x14ac:dyDescent="0.25">
      <c r="A323" s="15" t="str">
        <f>IFERROR(RANK(B323,$B$2:$B$813,1)+COUNTIF($B$1:B322,B323),"")</f>
        <v/>
      </c>
      <c r="B323" s="15" t="str">
        <f>IFERROR(SEARCH(query, C323, 1),"")</f>
        <v/>
      </c>
      <c r="C323" s="8" t="s">
        <v>834</v>
      </c>
      <c r="D323" s="17">
        <v>2011</v>
      </c>
      <c r="E323" s="9" t="s">
        <v>1011</v>
      </c>
      <c r="F323" s="12" t="str">
        <f>HYPERLINK(E323,C323)</f>
        <v xml:space="preserve">European Association for Animal Production : NorFor - : The Nordic feed evaluation system </v>
      </c>
      <c r="G323" s="12" t="str">
        <f>IFERROR(HYPERLINK(E323), "Not yet available")</f>
        <v>http://site.ebrary.com/lib/oculguelph/Doc?id=10502967</v>
      </c>
      <c r="H323" s="50" t="str">
        <f>IFERROR(HYPERLINK(L323, "Off-campus access"), "Not yet available")</f>
        <v>Off-campus access</v>
      </c>
      <c r="I323" s="8" t="s">
        <v>1134</v>
      </c>
      <c r="J323" s="9" t="s">
        <v>1158</v>
      </c>
      <c r="K323" s="17">
        <v>0</v>
      </c>
      <c r="L323" s="5" t="str">
        <f>("https://subzero.lib.uoguelph.ca/login?url="&amp;E323)</f>
        <v>https://subzero.lib.uoguelph.ca/login?url=http://site.ebrary.com/lib/oculguelph/Doc?id=10502967</v>
      </c>
    </row>
    <row r="324" spans="1:12" ht="15" customHeight="1" x14ac:dyDescent="0.25">
      <c r="A324" s="15" t="str">
        <f>IFERROR(RANK(B324,$B$2:$B$813,1)+COUNTIF($B$1:B323,B324),"")</f>
        <v/>
      </c>
      <c r="B324" s="15" t="str">
        <f>IFERROR(SEARCH(query, C324, 1),"")</f>
        <v/>
      </c>
      <c r="C324" s="10" t="s">
        <v>1945</v>
      </c>
      <c r="D324" s="17">
        <v>2012</v>
      </c>
      <c r="E324" s="11" t="s">
        <v>1171</v>
      </c>
      <c r="F324" s="12" t="str">
        <f>HYPERLINK(E324,C324)</f>
        <v>Eventing Explained</v>
      </c>
      <c r="G324" s="12" t="str">
        <f>IFERROR(HYPERLINK(E324), "Not yet available")</f>
        <v>http://search.ebscohost.com/login.aspx?direct=true&amp;scope=site&amp;db=nlebk&amp;db=nlabk&amp;AN=797318</v>
      </c>
      <c r="H324" s="50" t="str">
        <f>IFERROR(HYPERLINK(L324, "Off-campus access"), "Not yet available")</f>
        <v>Off-campus access</v>
      </c>
      <c r="I324" s="8" t="s">
        <v>1184</v>
      </c>
      <c r="J324" s="10" t="s">
        <v>1181</v>
      </c>
      <c r="K324" s="13"/>
      <c r="L324" s="5" t="str">
        <f>("https://subzero.lib.uoguelph.ca/login?url="&amp;E324)</f>
        <v>https://subzero.lib.uoguelph.ca/login?url=http://search.ebscohost.com/login.aspx?direct=true&amp;scope=site&amp;db=nlebk&amp;db=nlabk&amp;AN=797318</v>
      </c>
    </row>
    <row r="325" spans="1:12" ht="15" customHeight="1" x14ac:dyDescent="0.25">
      <c r="A325" s="15" t="str">
        <f>IFERROR(RANK(B325,$B$2:$B$813,1)+COUNTIF($B$1:B324,B325),"")</f>
        <v/>
      </c>
      <c r="B325" s="15" t="str">
        <f>IFERROR(SEARCH(query, C325, 1),"")</f>
        <v/>
      </c>
      <c r="C325" s="8" t="s">
        <v>2051</v>
      </c>
      <c r="D325" s="17">
        <v>2012</v>
      </c>
      <c r="E325" s="9" t="s">
        <v>1012</v>
      </c>
      <c r="F325" s="12" t="str">
        <f>HYPERLINK(E325,C325)</f>
        <v>Exotic Animal Formulary, Fourth Edition</v>
      </c>
      <c r="G325" s="12" t="str">
        <f>IFERROR(HYPERLINK(E325), "Not yet available")</f>
        <v>http://site.ebrary.com/lib/oculguelph/Doc?id=10595276</v>
      </c>
      <c r="H325" s="50" t="str">
        <f>IFERROR(HYPERLINK(L325, "Off-campus access"), "Not yet available")</f>
        <v>Off-campus access</v>
      </c>
      <c r="I325" s="8" t="s">
        <v>1134</v>
      </c>
      <c r="J325" s="9" t="s">
        <v>28</v>
      </c>
      <c r="K325" s="17">
        <v>52</v>
      </c>
      <c r="L325" s="5" t="str">
        <f>("https://subzero.lib.uoguelph.ca/login?url="&amp;E325)</f>
        <v>https://subzero.lib.uoguelph.ca/login?url=http://site.ebrary.com/lib/oculguelph/Doc?id=10595276</v>
      </c>
    </row>
    <row r="326" spans="1:12" ht="15" customHeight="1" x14ac:dyDescent="0.25">
      <c r="A326" s="15" t="str">
        <f>IFERROR(RANK(B326,$B$2:$B$813,1)+COUNTIF($B$1:B325,B326),"")</f>
        <v/>
      </c>
      <c r="B326" s="15" t="str">
        <f>IFERROR(SEARCH(query, C326, 1),"")</f>
        <v/>
      </c>
      <c r="C326" s="15" t="s">
        <v>1960</v>
      </c>
      <c r="D326" s="13">
        <v>2018</v>
      </c>
      <c r="E326" s="15" t="s">
        <v>1761</v>
      </c>
      <c r="F326" s="12" t="str">
        <f>HYPERLINK(E326,C326)</f>
        <v>Exotic Animal Formulary, Fifth Edition</v>
      </c>
      <c r="G326" s="12" t="str">
        <f>IFERROR(HYPERLINK(E326), "Not yet available")</f>
        <v>http://www.sciencedirect.com/science/book/9780323444507</v>
      </c>
      <c r="H326" s="50" t="str">
        <f>IFERROR(HYPERLINK(L326, "Off-campus access"), "Not yet available")</f>
        <v>Off-campus access</v>
      </c>
      <c r="I326" s="8" t="s">
        <v>28</v>
      </c>
      <c r="J326" s="10" t="s">
        <v>28</v>
      </c>
      <c r="K326" s="13"/>
      <c r="L326" s="5" t="str">
        <f>("https://subzero.lib.uoguelph.ca/login?url="&amp;E326)</f>
        <v>https://subzero.lib.uoguelph.ca/login?url=http://www.sciencedirect.com/science/book/9780323444507</v>
      </c>
    </row>
    <row r="327" spans="1:12" ht="15" customHeight="1" x14ac:dyDescent="0.25">
      <c r="A327" s="15" t="str">
        <f>IFERROR(RANK(B327,$B$2:$B$813,1)+COUNTIF($B$1:B326,B327),"")</f>
        <v/>
      </c>
      <c r="B327" s="15" t="str">
        <f>IFERROR(SEARCH(query, C327, 1),"")</f>
        <v/>
      </c>
      <c r="C327" s="15" t="s">
        <v>302</v>
      </c>
      <c r="D327" s="13">
        <v>2015</v>
      </c>
      <c r="E327" s="15" t="s">
        <v>303</v>
      </c>
      <c r="F327" s="12" t="str">
        <f>HYPERLINK(E327,C327)</f>
        <v>Exotic Animal Hematology and Cytology</v>
      </c>
      <c r="G327" s="12" t="str">
        <f>IFERROR(HYPERLINK(E327), "Not yet available")</f>
        <v>http://onlinelibrary.wiley.com/book/10.1002/9781118993705</v>
      </c>
      <c r="H327" s="50" t="str">
        <f>IFERROR(HYPERLINK(L327, "Off-campus access"), "Not yet available")</f>
        <v>Off-campus access</v>
      </c>
      <c r="I327" s="8" t="s">
        <v>8</v>
      </c>
      <c r="J327" s="10" t="s">
        <v>8</v>
      </c>
      <c r="K327" s="13">
        <v>2</v>
      </c>
      <c r="L327" s="5" t="str">
        <f>("https://subzero.lib.uoguelph.ca/login?url="&amp;E327)</f>
        <v>https://subzero.lib.uoguelph.ca/login?url=http://onlinelibrary.wiley.com/book/10.1002/9781118993705</v>
      </c>
    </row>
    <row r="328" spans="1:12" ht="15" customHeight="1" x14ac:dyDescent="0.25">
      <c r="A328" s="15" t="str">
        <f>IFERROR(RANK(B328,$B$2:$B$813,1)+COUNTIF($B$1:B327,B328),"")</f>
        <v/>
      </c>
      <c r="B328" s="15" t="str">
        <f>IFERROR(SEARCH(query, C328, 1),"")</f>
        <v/>
      </c>
      <c r="C328" s="8" t="s">
        <v>835</v>
      </c>
      <c r="D328" s="17">
        <v>2009</v>
      </c>
      <c r="E328" s="9" t="s">
        <v>1013</v>
      </c>
      <c r="F328" s="12" t="str">
        <f>HYPERLINK(E328,C328)</f>
        <v xml:space="preserve">Exotic Small Mammal Care and Husbandry </v>
      </c>
      <c r="G328" s="12" t="str">
        <f>IFERROR(HYPERLINK(E328), "Not yet available")</f>
        <v>http://site.ebrary.com/lib/oculguelph/Doc?id=10358667</v>
      </c>
      <c r="H328" s="50" t="str">
        <f>IFERROR(HYPERLINK(L328, "Off-campus access"), "Not yet available")</f>
        <v>Off-campus access</v>
      </c>
      <c r="I328" s="8" t="s">
        <v>1134</v>
      </c>
      <c r="J328" s="9" t="s">
        <v>8</v>
      </c>
      <c r="K328" s="17">
        <v>28</v>
      </c>
      <c r="L328" s="5" t="str">
        <f>("https://subzero.lib.uoguelph.ca/login?url="&amp;E328)</f>
        <v>https://subzero.lib.uoguelph.ca/login?url=http://site.ebrary.com/lib/oculguelph/Doc?id=10358667</v>
      </c>
    </row>
    <row r="329" spans="1:12" ht="15" customHeight="1" x14ac:dyDescent="0.25">
      <c r="A329" s="15" t="str">
        <f>IFERROR(RANK(B329,$B$2:$B$813,1)+COUNTIF($B$1:B328,B329),"")</f>
        <v/>
      </c>
      <c r="B329" s="15" t="str">
        <f>IFERROR(SEARCH(query, C329, 1),"")</f>
        <v/>
      </c>
      <c r="C329" s="8" t="s">
        <v>836</v>
      </c>
      <c r="D329" s="17">
        <v>2009</v>
      </c>
      <c r="E329" s="9" t="s">
        <v>1014</v>
      </c>
      <c r="F329" s="12" t="str">
        <f>HYPERLINK(E329,C329)</f>
        <v xml:space="preserve">Experimental Surgical Models in the Laboratory Rat </v>
      </c>
      <c r="G329" s="12" t="str">
        <f>IFERROR(HYPERLINK(E329), "Not yet available")</f>
        <v>http://site.ebrary.com/lib/oculguelph/Doc?id=10308720</v>
      </c>
      <c r="H329" s="50" t="str">
        <f>IFERROR(HYPERLINK(L329, "Off-campus access"), "Not yet available")</f>
        <v>Off-campus access</v>
      </c>
      <c r="I329" s="8" t="s">
        <v>1134</v>
      </c>
      <c r="J329" s="9" t="s">
        <v>72</v>
      </c>
      <c r="K329" s="17">
        <v>0</v>
      </c>
      <c r="L329" s="5" t="str">
        <f>("https://subzero.lib.uoguelph.ca/login?url="&amp;E329)</f>
        <v>https://subzero.lib.uoguelph.ca/login?url=http://site.ebrary.com/lib/oculguelph/Doc?id=10308720</v>
      </c>
    </row>
    <row r="330" spans="1:12" ht="15" customHeight="1" x14ac:dyDescent="0.25">
      <c r="A330" s="15" t="str">
        <f>IFERROR(RANK(B330,$B$2:$B$813,1)+COUNTIF($B$1:B329,B330),"")</f>
        <v/>
      </c>
      <c r="B330" s="15" t="str">
        <f>IFERROR(SEARCH(query, C330, 1),"")</f>
        <v/>
      </c>
      <c r="C330" s="15" t="s">
        <v>304</v>
      </c>
      <c r="D330" s="13">
        <v>2008</v>
      </c>
      <c r="E330" s="15" t="s">
        <v>305</v>
      </c>
      <c r="F330" s="12" t="str">
        <f>HYPERLINK(E330,C330)</f>
        <v>External Fixation in Small Animal Practice</v>
      </c>
      <c r="G330" s="12" t="str">
        <f>IFERROR(HYPERLINK(E330), "Not yet available")</f>
        <v>http://onlinelibrary.wiley.com/book/10.1002/9780470760178</v>
      </c>
      <c r="H330" s="50" t="str">
        <f>IFERROR(HYPERLINK(L330, "Off-campus access"), "Not yet available")</f>
        <v>Off-campus access</v>
      </c>
      <c r="I330" s="8" t="s">
        <v>8</v>
      </c>
      <c r="J330" s="10" t="s">
        <v>8</v>
      </c>
      <c r="K330" s="13">
        <v>0</v>
      </c>
      <c r="L330" s="5" t="str">
        <f>("https://subzero.lib.uoguelph.ca/login?url="&amp;E330)</f>
        <v>https://subzero.lib.uoguelph.ca/login?url=http://onlinelibrary.wiley.com/book/10.1002/9780470760178</v>
      </c>
    </row>
    <row r="331" spans="1:12" ht="15" customHeight="1" x14ac:dyDescent="0.25">
      <c r="A331" s="15" t="str">
        <f>IFERROR(RANK(B331,$B$2:$B$813,1)+COUNTIF($B$1:B330,B331),"")</f>
        <v/>
      </c>
      <c r="B331" s="15" t="str">
        <f>IFERROR(SEARCH(query, C331, 1),"")</f>
        <v/>
      </c>
      <c r="C331" s="15" t="s">
        <v>1657</v>
      </c>
      <c r="D331" s="13">
        <v>2012</v>
      </c>
      <c r="E331" s="15" t="s">
        <v>1697</v>
      </c>
      <c r="F331" s="12" t="str">
        <f>HYPERLINK(E331,C331)</f>
        <v>External parasites of small ruminants</v>
      </c>
      <c r="G331" s="12" t="str">
        <f>IFERROR(HYPERLINK(E331), "Not yet available")</f>
        <v>http://dx.doi.org/10.1079/9781845936648.0000</v>
      </c>
      <c r="H331" s="50" t="str">
        <f>IFERROR(HYPERLINK(L331, "Off-campus access"), "Not yet available")</f>
        <v>Off-campus access</v>
      </c>
      <c r="I331" s="8" t="s">
        <v>1135</v>
      </c>
      <c r="J331" s="10" t="s">
        <v>1135</v>
      </c>
      <c r="K331" s="13"/>
      <c r="L331" s="5" t="str">
        <f>("https://subzero.lib.uoguelph.ca/login?url="&amp;E331)</f>
        <v>https://subzero.lib.uoguelph.ca/login?url=http://dx.doi.org/10.1079/9781845936648.0000</v>
      </c>
    </row>
    <row r="332" spans="1:12" ht="15" customHeight="1" x14ac:dyDescent="0.25">
      <c r="A332" s="15" t="str">
        <f>IFERROR(RANK(B332,$B$2:$B$813,1)+COUNTIF($B$1:B331,B332),"")</f>
        <v/>
      </c>
      <c r="B332" s="15" t="str">
        <f>IFERROR(SEARCH(query, C332, 1),"")</f>
        <v/>
      </c>
      <c r="C332" s="15" t="s">
        <v>306</v>
      </c>
      <c r="D332" s="13">
        <v>2014</v>
      </c>
      <c r="E332" s="15" t="s">
        <v>307</v>
      </c>
      <c r="F332" s="12" t="str">
        <f>HYPERLINK(E332,C332)</f>
        <v>Farm Animal Anesthesia: Cattle, Small Ruminants, Camelids, and Pigs</v>
      </c>
      <c r="G332" s="12" t="str">
        <f>IFERROR(HYPERLINK(E332), "Not yet available")</f>
        <v>http://onlinelibrary.wiley.com/book/10.1002/9781118886700</v>
      </c>
      <c r="H332" s="50" t="str">
        <f>IFERROR(HYPERLINK(L332, "Off-campus access"), "Not yet available")</f>
        <v>Off-campus access</v>
      </c>
      <c r="I332" s="8" t="s">
        <v>8</v>
      </c>
      <c r="J332" s="10" t="s">
        <v>8</v>
      </c>
      <c r="K332" s="13">
        <v>14</v>
      </c>
      <c r="L332" s="5" t="str">
        <f>("https://subzero.lib.uoguelph.ca/login?url="&amp;E332)</f>
        <v>https://subzero.lib.uoguelph.ca/login?url=http://onlinelibrary.wiley.com/book/10.1002/9781118886700</v>
      </c>
    </row>
    <row r="333" spans="1:12" ht="15" customHeight="1" x14ac:dyDescent="0.25">
      <c r="A333" s="15" t="str">
        <f>IFERROR(RANK(B333,$B$2:$B$813,1)+COUNTIF($B$1:B332,B333),"")</f>
        <v/>
      </c>
      <c r="B333" s="15" t="str">
        <f>IFERROR(SEARCH(query, C333, 1),"")</f>
        <v/>
      </c>
      <c r="C333" s="15" t="s">
        <v>2052</v>
      </c>
      <c r="D333" s="13">
        <v>2013</v>
      </c>
      <c r="E333" s="15" t="s">
        <v>1698</v>
      </c>
      <c r="F333" s="12" t="str">
        <f>HYPERLINK(E333,C333)</f>
        <v>Farm Animal Medicine and Surgery</v>
      </c>
      <c r="G333" s="12" t="str">
        <f>IFERROR(HYPERLINK(E333), "Not yet available")</f>
        <v>http://dx.doi.org/10.1079/9781845938826.0000</v>
      </c>
      <c r="H333" s="50" t="str">
        <f>IFERROR(HYPERLINK(L333, "Off-campus access"), "Not yet available")</f>
        <v>Off-campus access</v>
      </c>
      <c r="I333" s="8" t="s">
        <v>1135</v>
      </c>
      <c r="J333" s="10" t="s">
        <v>1135</v>
      </c>
      <c r="K333" s="13"/>
      <c r="L333" s="5" t="str">
        <f>("https://subzero.lib.uoguelph.ca/login?url="&amp;E333)</f>
        <v>https://subzero.lib.uoguelph.ca/login?url=http://dx.doi.org/10.1079/9781845938826.0000</v>
      </c>
    </row>
    <row r="334" spans="1:12" ht="15" customHeight="1" x14ac:dyDescent="0.25">
      <c r="A334" s="15" t="str">
        <f>IFERROR(RANK(B334,$B$2:$B$813,1)+COUNTIF($B$1:B333,B334),"")</f>
        <v/>
      </c>
      <c r="B334" s="15" t="str">
        <f>IFERROR(SEARCH(query, C334, 1),"")</f>
        <v/>
      </c>
      <c r="C334" s="15" t="s">
        <v>2054</v>
      </c>
      <c r="D334" s="13">
        <v>2012</v>
      </c>
      <c r="E334" s="15" t="s">
        <v>308</v>
      </c>
      <c r="F334" s="12" t="str">
        <f>HYPERLINK(E334,C334)</f>
        <v>Farm Animal Proteomics 2012</v>
      </c>
      <c r="G334" s="12" t="str">
        <f>IFERROR(HYPERLINK(E334), "Not yet available")</f>
        <v>https://link.springer.com/book/10.3920/978-90-8686-751-6</v>
      </c>
      <c r="H334" s="50" t="str">
        <f>IFERROR(HYPERLINK(L334, "Off-campus access"), "Not yet available")</f>
        <v>Off-campus access</v>
      </c>
      <c r="I334" s="8" t="s">
        <v>18</v>
      </c>
      <c r="J334" s="10" t="s">
        <v>18</v>
      </c>
      <c r="K334" s="13">
        <v>73</v>
      </c>
      <c r="L334" s="5" t="str">
        <f>("https://subzero.lib.uoguelph.ca/login?url="&amp;E334)</f>
        <v>https://subzero.lib.uoguelph.ca/login?url=https://link.springer.com/book/10.3920/978-90-8686-751-6</v>
      </c>
    </row>
    <row r="335" spans="1:12" ht="15" customHeight="1" x14ac:dyDescent="0.25">
      <c r="A335" s="15" t="str">
        <f>IFERROR(RANK(B335,$B$2:$B$813,1)+COUNTIF($B$1:B334,B335),"")</f>
        <v/>
      </c>
      <c r="B335" s="15" t="str">
        <f>IFERROR(SEARCH(query, C335, 1),"")</f>
        <v/>
      </c>
      <c r="C335" s="15" t="s">
        <v>2053</v>
      </c>
      <c r="D335" s="13">
        <v>2013</v>
      </c>
      <c r="E335" s="15" t="s">
        <v>309</v>
      </c>
      <c r="F335" s="12" t="str">
        <f>HYPERLINK(E335,C335)</f>
        <v>Farm Animal Proteomics 2013</v>
      </c>
      <c r="G335" s="12" t="str">
        <f>IFERROR(HYPERLINK(E335), "Not yet available")</f>
        <v>https://link.springer.com/book/10.3920/978-90-8686-776-9</v>
      </c>
      <c r="H335" s="50" t="str">
        <f>IFERROR(HYPERLINK(L335, "Off-campus access"), "Not yet available")</f>
        <v>Off-campus access</v>
      </c>
      <c r="I335" s="8" t="s">
        <v>18</v>
      </c>
      <c r="J335" s="10" t="s">
        <v>18</v>
      </c>
      <c r="K335" s="13">
        <v>11</v>
      </c>
      <c r="L335" s="5" t="str">
        <f>("https://subzero.lib.uoguelph.ca/login?url="&amp;E335)</f>
        <v>https://subzero.lib.uoguelph.ca/login?url=https://link.springer.com/book/10.3920/978-90-8686-776-9</v>
      </c>
    </row>
    <row r="336" spans="1:12" ht="15" customHeight="1" x14ac:dyDescent="0.25">
      <c r="A336" s="15" t="str">
        <f>IFERROR(RANK(B336,$B$2:$B$813,1)+COUNTIF($B$1:B335,B336),"")</f>
        <v/>
      </c>
      <c r="B336" s="15" t="str">
        <f>IFERROR(SEARCH(query, C336, 1),"")</f>
        <v/>
      </c>
      <c r="C336" s="8" t="s">
        <v>837</v>
      </c>
      <c r="D336" s="17">
        <v>2004</v>
      </c>
      <c r="E336" s="9" t="s">
        <v>1015</v>
      </c>
      <c r="F336" s="12" t="str">
        <f>HYPERLINK(E336,C336)</f>
        <v>Farm Animal Surgery</v>
      </c>
      <c r="G336" s="12" t="str">
        <f>IFERROR(HYPERLINK(E336), "Not yet available")</f>
        <v>http://site.ebrary.com/lib/oculguelph/Doc?id=10511773</v>
      </c>
      <c r="H336" s="50" t="str">
        <f>IFERROR(HYPERLINK(L336, "Off-campus access"), "Not yet available")</f>
        <v>Off-campus access</v>
      </c>
      <c r="I336" s="8" t="s">
        <v>1134</v>
      </c>
      <c r="J336" s="9" t="s">
        <v>28</v>
      </c>
      <c r="K336" s="17">
        <v>490</v>
      </c>
      <c r="L336" s="5" t="str">
        <f>("https://subzero.lib.uoguelph.ca/login?url="&amp;E336)</f>
        <v>https://subzero.lib.uoguelph.ca/login?url=http://site.ebrary.com/lib/oculguelph/Doc?id=10511773</v>
      </c>
    </row>
    <row r="337" spans="1:12" ht="15" customHeight="1" x14ac:dyDescent="0.25">
      <c r="A337" s="15" t="str">
        <f>IFERROR(RANK(B337,$B$2:$B$813,1)+COUNTIF($B$1:B336,B337),"")</f>
        <v/>
      </c>
      <c r="B337" s="15" t="str">
        <f>IFERROR(SEARCH(query, C337, 1),"")</f>
        <v/>
      </c>
      <c r="C337" s="15" t="s">
        <v>2055</v>
      </c>
      <c r="D337" s="13">
        <v>2012</v>
      </c>
      <c r="E337" s="15" t="s">
        <v>310</v>
      </c>
      <c r="F337" s="12" t="str">
        <f>HYPERLINK(E337,C337)</f>
        <v>Feed Efficiency in Swine</v>
      </c>
      <c r="G337" s="12" t="str">
        <f>IFERROR(HYPERLINK(E337), "Not yet available")</f>
        <v>https://link.springer.com/book/10.3920/978-90-8686-756-1</v>
      </c>
      <c r="H337" s="50" t="str">
        <f>IFERROR(HYPERLINK(L337, "Off-campus access"), "Not yet available")</f>
        <v>Off-campus access</v>
      </c>
      <c r="I337" s="8" t="s">
        <v>18</v>
      </c>
      <c r="J337" s="10" t="s">
        <v>18</v>
      </c>
      <c r="K337" s="13">
        <v>69</v>
      </c>
      <c r="L337" s="5" t="str">
        <f>("https://subzero.lib.uoguelph.ca/login?url="&amp;E337)</f>
        <v>https://subzero.lib.uoguelph.ca/login?url=https://link.springer.com/book/10.3920/978-90-8686-756-1</v>
      </c>
    </row>
    <row r="338" spans="1:12" ht="15" customHeight="1" x14ac:dyDescent="0.25">
      <c r="A338" s="15" t="str">
        <f>IFERROR(RANK(B338,$B$2:$B$813,1)+COUNTIF($B$1:B337,B338),"")</f>
        <v/>
      </c>
      <c r="B338" s="15" t="str">
        <f>IFERROR(SEARCH(query, C338, 1),"")</f>
        <v/>
      </c>
      <c r="C338" s="15" t="s">
        <v>1628</v>
      </c>
      <c r="D338" s="13">
        <v>2018</v>
      </c>
      <c r="E338" s="15" t="s">
        <v>1629</v>
      </c>
      <c r="F338" s="12" t="str">
        <f>HYPERLINK(E338,C338)</f>
        <v>Feline Anesthesia and Pain Management</v>
      </c>
      <c r="G338" s="12" t="str">
        <f>IFERROR(HYPERLINK(E338), "Not yet available")</f>
        <v>http://onlinelibrary.wiley.com/book/10.1002/9781119167891</v>
      </c>
      <c r="H338" s="50" t="str">
        <f>IFERROR(HYPERLINK(L338, "Off-campus access"), "Not yet available")</f>
        <v>Off-campus access</v>
      </c>
      <c r="I338" s="8" t="s">
        <v>8</v>
      </c>
      <c r="J338" s="10" t="s">
        <v>8</v>
      </c>
      <c r="K338" s="13"/>
      <c r="L338" s="5" t="str">
        <f>("https://subzero.lib.uoguelph.ca/login?url="&amp;E338)</f>
        <v>https://subzero.lib.uoguelph.ca/login?url=http://onlinelibrary.wiley.com/book/10.1002/9781119167891</v>
      </c>
    </row>
    <row r="339" spans="1:12" ht="15" customHeight="1" x14ac:dyDescent="0.25">
      <c r="A339" s="15" t="str">
        <f>IFERROR(RANK(B339,$B$2:$B$813,1)+COUNTIF($B$1:B338,B339),"")</f>
        <v/>
      </c>
      <c r="B339" s="15" t="str">
        <f>IFERROR(SEARCH(query, C339, 1),"")</f>
        <v/>
      </c>
      <c r="C339" s="15" t="s">
        <v>2056</v>
      </c>
      <c r="D339" s="13">
        <v>2015</v>
      </c>
      <c r="E339" s="15" t="s">
        <v>311</v>
      </c>
      <c r="F339" s="12" t="str">
        <f>HYPERLINK(E339,C339)</f>
        <v>Feline Behavioral Health and Welfare: Prevention and Treatment</v>
      </c>
      <c r="G339" s="12" t="str">
        <f>IFERROR(HYPERLINK(E339), "Not yet available")</f>
        <v>http://www.sciencedirect.com/science/book/9781455774012</v>
      </c>
      <c r="H339" s="50" t="str">
        <f>IFERROR(HYPERLINK(L339, "Off-campus access"), "Not yet available")</f>
        <v>Off-campus access</v>
      </c>
      <c r="I339" s="8" t="s">
        <v>28</v>
      </c>
      <c r="J339" s="10" t="s">
        <v>28</v>
      </c>
      <c r="K339" s="13">
        <v>46</v>
      </c>
      <c r="L339" s="5" t="str">
        <f>("https://subzero.lib.uoguelph.ca/login?url="&amp;E339)</f>
        <v>https://subzero.lib.uoguelph.ca/login?url=http://www.sciencedirect.com/science/book/9781455774012</v>
      </c>
    </row>
    <row r="340" spans="1:12" ht="15" customHeight="1" x14ac:dyDescent="0.25">
      <c r="A340" s="15" t="str">
        <f>IFERROR(RANK(B340,$B$2:$B$813,1)+COUNTIF($B$1:B339,B340),"")</f>
        <v/>
      </c>
      <c r="B340" s="15" t="str">
        <f>IFERROR(SEARCH(query, C340, 1),"")</f>
        <v/>
      </c>
      <c r="C340" s="15" t="s">
        <v>312</v>
      </c>
      <c r="D340" s="13">
        <v>2013</v>
      </c>
      <c r="E340" s="15" t="s">
        <v>313</v>
      </c>
      <c r="F340" s="12" t="str">
        <f>HYPERLINK(E340,C340)</f>
        <v>Feline Cardiology</v>
      </c>
      <c r="G340" s="12" t="str">
        <f>IFERROR(HYPERLINK(E340), "Not yet available")</f>
        <v>http://onlinelibrary.wiley.com/book/10.1002/9781118785782</v>
      </c>
      <c r="H340" s="50" t="str">
        <f>IFERROR(HYPERLINK(L340, "Off-campus access"), "Not yet available")</f>
        <v>Off-campus access</v>
      </c>
      <c r="I340" s="8" t="s">
        <v>8</v>
      </c>
      <c r="J340" s="10" t="s">
        <v>8</v>
      </c>
      <c r="K340" s="13">
        <v>0</v>
      </c>
      <c r="L340" s="5" t="str">
        <f>("https://subzero.lib.uoguelph.ca/login?url="&amp;E340)</f>
        <v>https://subzero.lib.uoguelph.ca/login?url=http://onlinelibrary.wiley.com/book/10.1002/9781118785782</v>
      </c>
    </row>
    <row r="341" spans="1:12" ht="15" customHeight="1" x14ac:dyDescent="0.25">
      <c r="A341" s="15" t="str">
        <f>IFERROR(RANK(B341,$B$2:$B$813,1)+COUNTIF($B$1:B340,B341),"")</f>
        <v/>
      </c>
      <c r="B341" s="15" t="str">
        <f>IFERROR(SEARCH(query, C341, 1),"")</f>
        <v/>
      </c>
      <c r="C341" s="15" t="s">
        <v>314</v>
      </c>
      <c r="D341" s="13">
        <v>2008</v>
      </c>
      <c r="E341" s="15" t="s">
        <v>315</v>
      </c>
      <c r="F341" s="12" t="str">
        <f>HYPERLINK(E341,C341)</f>
        <v>Feline Clinical Parasitology</v>
      </c>
      <c r="G341" s="12" t="str">
        <f>IFERROR(HYPERLINK(E341), "Not yet available")</f>
        <v>http://onlinelibrary.wiley.com/book/10.1002/9780470376805</v>
      </c>
      <c r="H341" s="50" t="str">
        <f>IFERROR(HYPERLINK(L341, "Off-campus access"), "Not yet available")</f>
        <v>Off-campus access</v>
      </c>
      <c r="I341" s="8" t="s">
        <v>8</v>
      </c>
      <c r="J341" s="10" t="s">
        <v>8</v>
      </c>
      <c r="K341" s="13">
        <v>0</v>
      </c>
      <c r="L341" s="5" t="str">
        <f>("https://subzero.lib.uoguelph.ca/login?url="&amp;E341)</f>
        <v>https://subzero.lib.uoguelph.ca/login?url=http://onlinelibrary.wiley.com/book/10.1002/9780470376805</v>
      </c>
    </row>
    <row r="342" spans="1:12" ht="15" customHeight="1" x14ac:dyDescent="0.25">
      <c r="A342" s="15" t="str">
        <f>IFERROR(RANK(B342,$B$2:$B$813,1)+COUNTIF($B$1:B341,B342),"")</f>
        <v/>
      </c>
      <c r="B342" s="15" t="str">
        <f>IFERROR(SEARCH(query, C342, 1),"")</f>
        <v/>
      </c>
      <c r="C342" s="8" t="s">
        <v>838</v>
      </c>
      <c r="D342" s="17">
        <v>2011</v>
      </c>
      <c r="E342" s="9" t="s">
        <v>1016</v>
      </c>
      <c r="F342" s="12" t="str">
        <f>HYPERLINK(E342,C342)</f>
        <v xml:space="preserve">Feline Dentistry : Oral Assessment, Treatment, and Preventative Care </v>
      </c>
      <c r="G342" s="12" t="str">
        <f>IFERROR(HYPERLINK(E342), "Not yet available")</f>
        <v>http://site.ebrary.com/lib/oculguelph/Doc?id=10351122</v>
      </c>
      <c r="H342" s="50" t="str">
        <f>IFERROR(HYPERLINK(L342, "Off-campus access"), "Not yet available")</f>
        <v>Off-campus access</v>
      </c>
      <c r="I342" s="8" t="s">
        <v>1134</v>
      </c>
      <c r="J342" s="9" t="s">
        <v>8</v>
      </c>
      <c r="K342" s="17">
        <v>0</v>
      </c>
      <c r="L342" s="5" t="str">
        <f>("https://subzero.lib.uoguelph.ca/login?url="&amp;E342)</f>
        <v>https://subzero.lib.uoguelph.ca/login?url=http://site.ebrary.com/lib/oculguelph/Doc?id=10351122</v>
      </c>
    </row>
    <row r="343" spans="1:12" ht="15" customHeight="1" x14ac:dyDescent="0.25">
      <c r="A343" s="15" t="str">
        <f>IFERROR(RANK(B343,$B$2:$B$813,1)+COUNTIF($B$1:B342,B343),"")</f>
        <v/>
      </c>
      <c r="B343" s="15" t="str">
        <f>IFERROR(SEARCH(query, C343, 1),"")</f>
        <v/>
      </c>
      <c r="C343" s="8" t="s">
        <v>839</v>
      </c>
      <c r="D343" s="17">
        <v>2010</v>
      </c>
      <c r="E343" s="9" t="s">
        <v>1017</v>
      </c>
      <c r="F343" s="12" t="str">
        <f>HYPERLINK(E343,C343)</f>
        <v xml:space="preserve">Feline Emergency and Critical Care Medicine </v>
      </c>
      <c r="G343" s="12" t="str">
        <f>IFERROR(HYPERLINK(E343), "Not yet available")</f>
        <v>http://site.ebrary.com/lib/oculguelph/Doc?id=10392536</v>
      </c>
      <c r="H343" s="50" t="str">
        <f>IFERROR(HYPERLINK(L343, "Off-campus access"), "Not yet available")</f>
        <v>Off-campus access</v>
      </c>
      <c r="I343" s="8" t="s">
        <v>1134</v>
      </c>
      <c r="J343" s="9" t="s">
        <v>8</v>
      </c>
      <c r="K343" s="17">
        <v>0</v>
      </c>
      <c r="L343" s="5" t="str">
        <f>("https://subzero.lib.uoguelph.ca/login?url="&amp;E343)</f>
        <v>https://subzero.lib.uoguelph.ca/login?url=http://site.ebrary.com/lib/oculguelph/Doc?id=10392536</v>
      </c>
    </row>
    <row r="344" spans="1:12" ht="15" customHeight="1" x14ac:dyDescent="0.25">
      <c r="A344" s="15" t="str">
        <f>IFERROR(RANK(B344,$B$2:$B$813,1)+COUNTIF($B$1:B343,B344),"")</f>
        <v/>
      </c>
      <c r="B344" s="15" t="str">
        <f>IFERROR(SEARCH(query, C344, 1),"")</f>
        <v/>
      </c>
      <c r="C344" s="15" t="s">
        <v>316</v>
      </c>
      <c r="D344" s="13">
        <v>2008</v>
      </c>
      <c r="E344" s="15" t="s">
        <v>317</v>
      </c>
      <c r="F344" s="12" t="str">
        <f>HYPERLINK(E344,C344)</f>
        <v>Feline Medicine and Therapeutics, Third Edition</v>
      </c>
      <c r="G344" s="12" t="str">
        <f>IFERROR(HYPERLINK(E344), "Not yet available")</f>
        <v>http://onlinelibrary.wiley.com/book/10.1002/9780470690727</v>
      </c>
      <c r="H344" s="50" t="str">
        <f>IFERROR(HYPERLINK(L344, "Off-campus access"), "Not yet available")</f>
        <v>Off-campus access</v>
      </c>
      <c r="I344" s="8" t="s">
        <v>8</v>
      </c>
      <c r="J344" s="10" t="s">
        <v>8</v>
      </c>
      <c r="K344" s="13">
        <v>1</v>
      </c>
      <c r="L344" s="5" t="str">
        <f>("https://subzero.lib.uoguelph.ca/login?url="&amp;E344)</f>
        <v>https://subzero.lib.uoguelph.ca/login?url=http://onlinelibrary.wiley.com/book/10.1002/9780470690727</v>
      </c>
    </row>
    <row r="345" spans="1:12" ht="15" customHeight="1" x14ac:dyDescent="0.25">
      <c r="A345" s="15" t="str">
        <f>IFERROR(RANK(B345,$B$2:$B$813,1)+COUNTIF($B$1:B344,B345),"")</f>
        <v/>
      </c>
      <c r="B345" s="15" t="str">
        <f>IFERROR(SEARCH(query, C345, 1),"")</f>
        <v/>
      </c>
      <c r="C345" s="15" t="s">
        <v>318</v>
      </c>
      <c r="D345" s="13">
        <v>2009</v>
      </c>
      <c r="E345" s="15" t="s">
        <v>319</v>
      </c>
      <c r="F345" s="12" t="str">
        <f>HYPERLINK(E345,C345)</f>
        <v>Feline Orthopedic Surgery and Musculoskeletal Disease</v>
      </c>
      <c r="G345" s="12" t="str">
        <f>IFERROR(HYPERLINK(E345), "Not yet available")</f>
        <v>http://www.sciencedirect.com/science/book/9780702029868</v>
      </c>
      <c r="H345" s="50" t="str">
        <f>IFERROR(HYPERLINK(L345, "Off-campus access"), "Not yet available")</f>
        <v>Off-campus access</v>
      </c>
      <c r="I345" s="8" t="s">
        <v>28</v>
      </c>
      <c r="J345" s="10" t="s">
        <v>28</v>
      </c>
      <c r="K345" s="13">
        <v>0</v>
      </c>
      <c r="L345" s="5" t="str">
        <f>("https://subzero.lib.uoguelph.ca/login?url="&amp;E345)</f>
        <v>https://subzero.lib.uoguelph.ca/login?url=http://www.sciencedirect.com/science/book/9780702029868</v>
      </c>
    </row>
    <row r="346" spans="1:12" ht="15" customHeight="1" x14ac:dyDescent="0.25">
      <c r="A346" s="15" t="str">
        <f>IFERROR(RANK(B346,$B$2:$B$813,1)+COUNTIF($B$1:B345,B346),"")</f>
        <v/>
      </c>
      <c r="B346" s="15" t="str">
        <f>IFERROR(SEARCH(query, C346, 1),"")</f>
        <v/>
      </c>
      <c r="C346" s="8" t="s">
        <v>840</v>
      </c>
      <c r="D346" s="17">
        <v>2006</v>
      </c>
      <c r="E346" s="9" t="s">
        <v>1018</v>
      </c>
      <c r="F346" s="12" t="str">
        <f>HYPERLINK(E346,C346)</f>
        <v xml:space="preserve">Feline Orthopedics </v>
      </c>
      <c r="G346" s="12" t="str">
        <f>IFERROR(HYPERLINK(E346), "Not yet available")</f>
        <v>http://site.ebrary.com/lib/oculguelph/Doc?id=10333034</v>
      </c>
      <c r="H346" s="50" t="str">
        <f>IFERROR(HYPERLINK(L346, "Off-campus access"), "Not yet available")</f>
        <v>Off-campus access</v>
      </c>
      <c r="I346" s="8" t="s">
        <v>1134</v>
      </c>
      <c r="J346" s="9" t="s">
        <v>72</v>
      </c>
      <c r="K346" s="17">
        <v>0</v>
      </c>
      <c r="L346" s="5" t="str">
        <f>("https://subzero.lib.uoguelph.ca/login?url="&amp;E346)</f>
        <v>https://subzero.lib.uoguelph.ca/login?url=http://site.ebrary.com/lib/oculguelph/Doc?id=10333034</v>
      </c>
    </row>
    <row r="347" spans="1:12" ht="15" customHeight="1" x14ac:dyDescent="0.25">
      <c r="A347" s="15" t="str">
        <f>IFERROR(RANK(B347,$B$2:$B$813,1)+COUNTIF($B$1:B346,B347),"")</f>
        <v/>
      </c>
      <c r="B347" s="15" t="str">
        <f>IFERROR(SEARCH(query, C347, 1),"")</f>
        <v/>
      </c>
      <c r="C347" s="15" t="s">
        <v>320</v>
      </c>
      <c r="D347" s="13">
        <v>2013</v>
      </c>
      <c r="E347" s="15" t="s">
        <v>321</v>
      </c>
      <c r="F347" s="12" t="str">
        <f>HYPERLINK(E347,C347)</f>
        <v>Feline Soft tissue and General Surgery</v>
      </c>
      <c r="G347" s="12" t="str">
        <f>IFERROR(HYPERLINK(E347), "Not yet available")</f>
        <v>http://www.sciencedirect.com/science/book/9780702043369</v>
      </c>
      <c r="H347" s="50" t="str">
        <f>IFERROR(HYPERLINK(L347, "Off-campus access"), "Not yet available")</f>
        <v>Off-campus access</v>
      </c>
      <c r="I347" s="8" t="s">
        <v>28</v>
      </c>
      <c r="J347" s="10" t="s">
        <v>28</v>
      </c>
      <c r="K347" s="13">
        <v>1</v>
      </c>
      <c r="L347" s="5" t="str">
        <f>("https://subzero.lib.uoguelph.ca/login?url="&amp;E347)</f>
        <v>https://subzero.lib.uoguelph.ca/login?url=http://www.sciencedirect.com/science/book/9780702043369</v>
      </c>
    </row>
    <row r="348" spans="1:12" ht="15" customHeight="1" x14ac:dyDescent="0.25">
      <c r="A348" s="15" t="str">
        <f>IFERROR(RANK(B348,$B$2:$B$813,1)+COUNTIF($B$1:B347,B348),"")</f>
        <v/>
      </c>
      <c r="B348" s="15" t="str">
        <f>IFERROR(SEARCH(query, C348, 1),"")</f>
        <v/>
      </c>
      <c r="C348" s="8" t="s">
        <v>841</v>
      </c>
      <c r="D348" s="17">
        <v>2010</v>
      </c>
      <c r="E348" s="9" t="s">
        <v>1019</v>
      </c>
      <c r="F348" s="12" t="str">
        <f>HYPERLINK(E348,C348)</f>
        <v xml:space="preserve">Fenner's Veterinary Virology </v>
      </c>
      <c r="G348" s="12" t="str">
        <f>IFERROR(HYPERLINK(E348), "Not yet available")</f>
        <v>http://site.ebrary.com/lib/oculguelph/Doc?id=10447956</v>
      </c>
      <c r="H348" s="50" t="str">
        <f>IFERROR(HYPERLINK(L348, "Off-campus access"), "Not yet available")</f>
        <v>Off-campus access</v>
      </c>
      <c r="I348" s="8" t="s">
        <v>1134</v>
      </c>
      <c r="J348" s="9" t="s">
        <v>28</v>
      </c>
      <c r="K348" s="17">
        <v>0</v>
      </c>
      <c r="L348" s="5" t="str">
        <f>("https://subzero.lib.uoguelph.ca/login?url="&amp;E348)</f>
        <v>https://subzero.lib.uoguelph.ca/login?url=http://site.ebrary.com/lib/oculguelph/Doc?id=10447956</v>
      </c>
    </row>
    <row r="349" spans="1:12" ht="15" customHeight="1" x14ac:dyDescent="0.25">
      <c r="A349" s="15" t="str">
        <f>IFERROR(RANK(B349,$B$2:$B$813,1)+COUNTIF($B$1:B348,B349),"")</f>
        <v/>
      </c>
      <c r="B349" s="15" t="str">
        <f>IFERROR(SEARCH(query, C349, 1),"")</f>
        <v/>
      </c>
      <c r="C349" s="15" t="s">
        <v>1835</v>
      </c>
      <c r="D349" s="13">
        <v>2007</v>
      </c>
      <c r="E349" s="15" t="s">
        <v>322</v>
      </c>
      <c r="F349" s="12" t="str">
        <f>HYPERLINK(E349,C349)</f>
        <v>Ferret Husbandry, Medicine and Surgery, Second Edition</v>
      </c>
      <c r="G349" s="12" t="str">
        <f>IFERROR(HYPERLINK(E349), "Not yet available")</f>
        <v>http://www.sciencedirect.com/science/book/9780702028274</v>
      </c>
      <c r="H349" s="50" t="str">
        <f>IFERROR(HYPERLINK(L349, "Off-campus access"), "Not yet available")</f>
        <v>Off-campus access</v>
      </c>
      <c r="I349" s="8" t="s">
        <v>28</v>
      </c>
      <c r="J349" s="10" t="s">
        <v>28</v>
      </c>
      <c r="K349" s="13">
        <v>3</v>
      </c>
      <c r="L349" s="5" t="str">
        <f>("https://subzero.lib.uoguelph.ca/login?url="&amp;E349)</f>
        <v>https://subzero.lib.uoguelph.ca/login?url=http://www.sciencedirect.com/science/book/9780702028274</v>
      </c>
    </row>
    <row r="350" spans="1:12" ht="15" customHeight="1" x14ac:dyDescent="0.25">
      <c r="A350" s="15" t="str">
        <f>IFERROR(RANK(B350,$B$2:$B$813,1)+COUNTIF($B$1:B349,B350),"")</f>
        <v/>
      </c>
      <c r="B350" s="15" t="str">
        <f>IFERROR(SEARCH(query, C350, 1),"")</f>
        <v/>
      </c>
      <c r="C350" s="15" t="s">
        <v>323</v>
      </c>
      <c r="D350" s="13">
        <v>2016</v>
      </c>
      <c r="E350" s="15" t="s">
        <v>324</v>
      </c>
      <c r="F350" s="12" t="str">
        <f>HYPERLINK(E350,C350)</f>
        <v>Ferret Medicine and Surgery</v>
      </c>
      <c r="G350" s="12" t="str">
        <f>IFERROR(HYPERLINK(E350), "Not yet available")</f>
        <v>http://www.crcnetbase.com/isbn/978-1-4987-0787-9</v>
      </c>
      <c r="H350" s="50" t="str">
        <f>IFERROR(HYPERLINK(L350, "Off-campus access"), "Not yet available")</f>
        <v>Off-campus access</v>
      </c>
      <c r="I350" s="8" t="s">
        <v>72</v>
      </c>
      <c r="J350" s="10" t="s">
        <v>72</v>
      </c>
      <c r="K350" s="13">
        <v>0</v>
      </c>
      <c r="L350" s="5" t="str">
        <f>("https://subzero.lib.uoguelph.ca/login?url="&amp;E350)</f>
        <v>https://subzero.lib.uoguelph.ca/login?url=http://www.crcnetbase.com/isbn/978-1-4987-0787-9</v>
      </c>
    </row>
    <row r="351" spans="1:12" ht="15" customHeight="1" x14ac:dyDescent="0.25">
      <c r="A351" s="15" t="str">
        <f>IFERROR(RANK(B351,$B$2:$B$813,1)+COUNTIF($B$1:B350,B351),"")</f>
        <v/>
      </c>
      <c r="B351" s="15" t="str">
        <f>IFERROR(SEARCH(query, C351, 1),"")</f>
        <v/>
      </c>
      <c r="C351" s="15" t="s">
        <v>1836</v>
      </c>
      <c r="D351" s="13">
        <v>2011</v>
      </c>
      <c r="E351" s="15" t="s">
        <v>325</v>
      </c>
      <c r="F351" s="12" t="str">
        <f>HYPERLINK(E351,C351)</f>
        <v>Ferrets, Rabbits, and Rodents, Third Edition</v>
      </c>
      <c r="G351" s="12" t="str">
        <f>IFERROR(HYPERLINK(E351), "Not yet available")</f>
        <v>http://www.sciencedirect.com/science/book/9781416066217</v>
      </c>
      <c r="H351" s="50" t="str">
        <f>IFERROR(HYPERLINK(L351, "Off-campus access"), "Not yet available")</f>
        <v>Off-campus access</v>
      </c>
      <c r="I351" s="8" t="s">
        <v>28</v>
      </c>
      <c r="J351" s="10" t="s">
        <v>28</v>
      </c>
      <c r="K351" s="13">
        <v>102</v>
      </c>
      <c r="L351" s="5" t="str">
        <f>("https://subzero.lib.uoguelph.ca/login?url="&amp;E351)</f>
        <v>https://subzero.lib.uoguelph.ca/login?url=http://www.sciencedirect.com/science/book/9781416066217</v>
      </c>
    </row>
    <row r="352" spans="1:12" ht="15" customHeight="1" x14ac:dyDescent="0.25">
      <c r="A352" s="15" t="str">
        <f>IFERROR(RANK(B352,$B$2:$B$813,1)+COUNTIF($B$1:B351,B352),"")</f>
        <v/>
      </c>
      <c r="B352" s="15" t="str">
        <f>IFERROR(SEARCH(query, C352, 1),"")</f>
        <v/>
      </c>
      <c r="C352" s="15" t="s">
        <v>326</v>
      </c>
      <c r="D352" s="13">
        <v>2007</v>
      </c>
      <c r="E352" s="15" t="s">
        <v>327</v>
      </c>
      <c r="F352" s="12" t="str">
        <f>HYPERLINK(E352,C352)</f>
        <v>Fertility and Obstetrics in the Horse, Third Edition</v>
      </c>
      <c r="G352" s="12" t="str">
        <f>IFERROR(HYPERLINK(E352), "Not yet available")</f>
        <v>http://onlinelibrary.wiley.com/book/10.1002/9780470751121</v>
      </c>
      <c r="H352" s="50" t="str">
        <f>IFERROR(HYPERLINK(L352, "Off-campus access"), "Not yet available")</f>
        <v>Off-campus access</v>
      </c>
      <c r="I352" s="8" t="s">
        <v>8</v>
      </c>
      <c r="J352" s="10" t="s">
        <v>8</v>
      </c>
      <c r="K352" s="13">
        <v>34</v>
      </c>
      <c r="L352" s="5" t="str">
        <f>("https://subzero.lib.uoguelph.ca/login?url="&amp;E352)</f>
        <v>https://subzero.lib.uoguelph.ca/login?url=http://onlinelibrary.wiley.com/book/10.1002/9780470751121</v>
      </c>
    </row>
    <row r="353" spans="1:12" ht="15" customHeight="1" x14ac:dyDescent="0.25">
      <c r="A353" s="15" t="str">
        <f>IFERROR(RANK(B353,$B$2:$B$813,1)+COUNTIF($B$1:B352,B353),"")</f>
        <v/>
      </c>
      <c r="B353" s="15" t="str">
        <f>IFERROR(SEARCH(query, C353, 1),"")</f>
        <v/>
      </c>
      <c r="C353" s="15" t="s">
        <v>1946</v>
      </c>
      <c r="D353" s="13">
        <v>2012</v>
      </c>
      <c r="E353" s="15" t="s">
        <v>1895</v>
      </c>
      <c r="F353" s="12" t="str">
        <f>HYPERLINK(E353,C353)</f>
        <v>Fish Parasites: Pathobiology and Protection</v>
      </c>
      <c r="G353" s="12" t="str">
        <f>IFERROR(HYPERLINK(E353), "Not yet available")</f>
        <v>https://www.cabi.org/cabebooks/ebook/20113395255</v>
      </c>
      <c r="H353" s="50" t="str">
        <f>IFERROR(HYPERLINK(L353, "Off-campus access"), "Not yet available")</f>
        <v>Off-campus access</v>
      </c>
      <c r="I353" s="8" t="s">
        <v>1135</v>
      </c>
      <c r="J353" s="10" t="s">
        <v>1135</v>
      </c>
      <c r="K353" s="13"/>
    </row>
    <row r="354" spans="1:12" ht="15" customHeight="1" x14ac:dyDescent="0.25">
      <c r="A354" s="15" t="str">
        <f>IFERROR(RANK(B354,$B$2:$B$813,1)+COUNTIF($B$1:B353,B354),"")</f>
        <v/>
      </c>
      <c r="B354" s="15" t="str">
        <f>IFERROR(SEARCH(query, C354, 1),"")</f>
        <v/>
      </c>
      <c r="C354" s="15" t="s">
        <v>328</v>
      </c>
      <c r="D354" s="13">
        <v>2014</v>
      </c>
      <c r="E354" s="15" t="s">
        <v>329</v>
      </c>
      <c r="F354" s="12" t="str">
        <f>HYPERLINK(E354,C354)</f>
        <v>Fish Vaccination</v>
      </c>
      <c r="G354" s="12" t="str">
        <f>IFERROR(HYPERLINK(E354), "Not yet available")</f>
        <v>http://onlinelibrary.wiley.com/book/10.1002/9781118806913</v>
      </c>
      <c r="H354" s="50" t="str">
        <f>IFERROR(HYPERLINK(L354, "Off-campus access"), "Not yet available")</f>
        <v>Off-campus access</v>
      </c>
      <c r="I354" s="8" t="s">
        <v>8</v>
      </c>
      <c r="J354" s="10" t="s">
        <v>8</v>
      </c>
      <c r="K354" s="13">
        <v>2</v>
      </c>
      <c r="L354" s="5" t="str">
        <f>("https://subzero.lib.uoguelph.ca/login?url="&amp;E354)</f>
        <v>https://subzero.lib.uoguelph.ca/login?url=http://onlinelibrary.wiley.com/book/10.1002/9781118806913</v>
      </c>
    </row>
    <row r="355" spans="1:12" ht="15" customHeight="1" x14ac:dyDescent="0.25">
      <c r="A355" s="15" t="str">
        <f>IFERROR(RANK(B355,$B$2:$B$813,1)+COUNTIF($B$1:B354,B355),"")</f>
        <v/>
      </c>
      <c r="B355" s="15" t="str">
        <f>IFERROR(SEARCH(query, C355, 1),"")</f>
        <v/>
      </c>
      <c r="C355" s="15" t="s">
        <v>330</v>
      </c>
      <c r="D355" s="13">
        <v>2016</v>
      </c>
      <c r="E355" s="15" t="s">
        <v>331</v>
      </c>
      <c r="F355" s="12" t="str">
        <f>HYPERLINK(E355,C355)</f>
        <v>Fish Vaccines</v>
      </c>
      <c r="G355" s="12" t="str">
        <f>IFERROR(HYPERLINK(E355), "Not yet available")</f>
        <v>http://link.springer.com/openurl?genre=book&amp;isbn=978-3-0348-0978-8</v>
      </c>
      <c r="H355" s="50" t="str">
        <f>IFERROR(HYPERLINK(L355, "Off-campus access"), "Not yet available")</f>
        <v>Off-campus access</v>
      </c>
      <c r="I355" s="8" t="s">
        <v>18</v>
      </c>
      <c r="J355" s="10" t="s">
        <v>18</v>
      </c>
      <c r="K355" s="13">
        <v>20</v>
      </c>
      <c r="L355" s="5" t="str">
        <f>("https://subzero.lib.uoguelph.ca/login?url="&amp;E355)</f>
        <v>https://subzero.lib.uoguelph.ca/login?url=http://link.springer.com/openurl?genre=book&amp;isbn=978-3-0348-0978-8</v>
      </c>
    </row>
    <row r="356" spans="1:12" ht="15" customHeight="1" x14ac:dyDescent="0.25">
      <c r="A356" s="15" t="str">
        <f>IFERROR(RANK(B356,$B$2:$B$813,1)+COUNTIF($B$1:B355,B356),"")</f>
        <v/>
      </c>
      <c r="B356" s="15" t="str">
        <f>IFERROR(SEARCH(query, C356, 1),"")</f>
        <v/>
      </c>
      <c r="C356" s="15" t="s">
        <v>2034</v>
      </c>
      <c r="D356" s="13">
        <v>2011</v>
      </c>
      <c r="E356" s="15" t="s">
        <v>332</v>
      </c>
      <c r="F356" s="12" t="str">
        <f>HYPERLINK(E356,C356)</f>
        <v>Fluid, Electrolyte, and Acid-Base Disorders in Small Animal Practice, Fourth Edition</v>
      </c>
      <c r="G356" s="12" t="str">
        <f>IFERROR(HYPERLINK(E356), "Not yet available")</f>
        <v>http://www.sciencedirect.com/science/book/9781437706543</v>
      </c>
      <c r="H356" s="50" t="str">
        <f>IFERROR(HYPERLINK(L356, "Off-campus access"), "Not yet available")</f>
        <v>Off-campus access</v>
      </c>
      <c r="I356" s="8" t="s">
        <v>28</v>
      </c>
      <c r="J356" s="10" t="s">
        <v>28</v>
      </c>
      <c r="K356" s="13">
        <v>172</v>
      </c>
      <c r="L356" s="5" t="str">
        <f>("https://subzero.lib.uoguelph.ca/login?url="&amp;E356)</f>
        <v>https://subzero.lib.uoguelph.ca/login?url=http://www.sciencedirect.com/science/book/9781437706543</v>
      </c>
    </row>
    <row r="357" spans="1:12" ht="15" customHeight="1" x14ac:dyDescent="0.25">
      <c r="A357" s="15" t="str">
        <f>IFERROR(RANK(B357,$B$2:$B$813,1)+COUNTIF($B$1:B356,B357),"")</f>
        <v/>
      </c>
      <c r="B357" s="15" t="str">
        <f>IFERROR(SEARCH(query, C357, 1),"")</f>
        <v/>
      </c>
      <c r="C357" s="15" t="s">
        <v>333</v>
      </c>
      <c r="D357" s="13">
        <v>2015</v>
      </c>
      <c r="E357" s="15" t="s">
        <v>334</v>
      </c>
      <c r="F357" s="12" t="str">
        <f>HYPERLINK(E357,C357)</f>
        <v>Fluoride Toxicity in Animals</v>
      </c>
      <c r="G357" s="12" t="str">
        <f>IFERROR(HYPERLINK(E357), "Not yet available")</f>
        <v>http://link.springer.com/openurl?genre=book&amp;isbn=978-3-319-17511-9</v>
      </c>
      <c r="H357" s="50" t="str">
        <f>IFERROR(HYPERLINK(L357, "Off-campus access"), "Not yet available")</f>
        <v>Off-campus access</v>
      </c>
      <c r="I357" s="8" t="s">
        <v>18</v>
      </c>
      <c r="J357" s="10" t="s">
        <v>18</v>
      </c>
      <c r="K357" s="13">
        <v>39</v>
      </c>
      <c r="L357" s="5" t="str">
        <f>("https://subzero.lib.uoguelph.ca/login?url="&amp;E357)</f>
        <v>https://subzero.lib.uoguelph.ca/login?url=http://link.springer.com/openurl?genre=book&amp;isbn=978-3-319-17511-9</v>
      </c>
    </row>
    <row r="358" spans="1:12" ht="15" customHeight="1" x14ac:dyDescent="0.25">
      <c r="A358" s="15" t="str">
        <f>IFERROR(RANK(B358,$B$2:$B$813,1)+COUNTIF($B$1:B357,B358),"")</f>
        <v/>
      </c>
      <c r="B358" s="15" t="str">
        <f>IFERROR(SEARCH(query, C358, 1),"")</f>
        <v/>
      </c>
      <c r="C358" s="15" t="s">
        <v>335</v>
      </c>
      <c r="D358" s="13">
        <v>2008</v>
      </c>
      <c r="E358" s="15" t="s">
        <v>336</v>
      </c>
      <c r="F358" s="12" t="str">
        <f>HYPERLINK(E358,C358)</f>
        <v>Flynn's Parasites of Laboratory Animals, Second Edition</v>
      </c>
      <c r="G358" s="12" t="str">
        <f>IFERROR(HYPERLINK(E358), "Not yet available")</f>
        <v>http://onlinelibrary.wiley.com/book/10.1002/9780470344552</v>
      </c>
      <c r="H358" s="50" t="str">
        <f>IFERROR(HYPERLINK(L358, "Off-campus access"), "Not yet available")</f>
        <v>Off-campus access</v>
      </c>
      <c r="I358" s="8" t="s">
        <v>8</v>
      </c>
      <c r="J358" s="10" t="s">
        <v>8</v>
      </c>
      <c r="K358" s="13">
        <v>0</v>
      </c>
      <c r="L358" s="5" t="str">
        <f>("https://subzero.lib.uoguelph.ca/login?url="&amp;E358)</f>
        <v>https://subzero.lib.uoguelph.ca/login?url=http://onlinelibrary.wiley.com/book/10.1002/9780470344552</v>
      </c>
    </row>
    <row r="359" spans="1:12" ht="15" customHeight="1" x14ac:dyDescent="0.25">
      <c r="A359" s="15" t="str">
        <f>IFERROR(RANK(B359,$B$2:$B$813,1)+COUNTIF($B$1:B358,B359),"")</f>
        <v/>
      </c>
      <c r="B359" s="15" t="str">
        <f>IFERROR(SEARCH(query, C359, 1),"")</f>
        <v/>
      </c>
      <c r="C359" s="15" t="s">
        <v>337</v>
      </c>
      <c r="D359" s="13">
        <v>2013</v>
      </c>
      <c r="E359" s="15" t="s">
        <v>338</v>
      </c>
      <c r="F359" s="12" t="str">
        <f>HYPERLINK(E359,C359)</f>
        <v>Focused Ultrasound Techniques for the Small Animal Practitioner</v>
      </c>
      <c r="G359" s="12" t="str">
        <f>IFERROR(HYPERLINK(E359), "Not yet available")</f>
        <v>http://onlinelibrary.wiley.com/book/10.1002/9781118760772</v>
      </c>
      <c r="H359" s="50" t="str">
        <f>IFERROR(HYPERLINK(L359, "Off-campus access"), "Not yet available")</f>
        <v>Off-campus access</v>
      </c>
      <c r="I359" s="8" t="s">
        <v>8</v>
      </c>
      <c r="J359" s="10" t="s">
        <v>8</v>
      </c>
      <c r="K359" s="13">
        <v>59</v>
      </c>
      <c r="L359" s="5" t="str">
        <f>("https://subzero.lib.uoguelph.ca/login?url="&amp;E359)</f>
        <v>https://subzero.lib.uoguelph.ca/login?url=http://onlinelibrary.wiley.com/book/10.1002/9781118760772</v>
      </c>
    </row>
    <row r="360" spans="1:12" ht="15" customHeight="1" x14ac:dyDescent="0.25">
      <c r="A360" s="15" t="str">
        <f>IFERROR(RANK(B360,$B$2:$B$813,1)+COUNTIF($B$1:B359,B360),"")</f>
        <v/>
      </c>
      <c r="B360" s="15" t="str">
        <f>IFERROR(SEARCH(query, C360, 1),"")</f>
        <v/>
      </c>
      <c r="C360" s="15" t="s">
        <v>1837</v>
      </c>
      <c r="D360" s="13">
        <v>2009</v>
      </c>
      <c r="E360" s="15" t="s">
        <v>339</v>
      </c>
      <c r="F360" s="12" t="str">
        <f>HYPERLINK(E360,C360)</f>
        <v>Food Animal Practice, Fifth Edition</v>
      </c>
      <c r="G360" s="12" t="str">
        <f>IFERROR(HYPERLINK(E360), "Not yet available")</f>
        <v>http://www.sciencedirect.com/science/book/9781416035916</v>
      </c>
      <c r="H360" s="50" t="str">
        <f>IFERROR(HYPERLINK(L360, "Off-campus access"), "Not yet available")</f>
        <v>Off-campus access</v>
      </c>
      <c r="I360" s="8" t="s">
        <v>28</v>
      </c>
      <c r="J360" s="10" t="s">
        <v>28</v>
      </c>
      <c r="K360" s="13">
        <v>552</v>
      </c>
      <c r="L360" s="5" t="str">
        <f>("https://subzero.lib.uoguelph.ca/login?url="&amp;E360)</f>
        <v>https://subzero.lib.uoguelph.ca/login?url=http://www.sciencedirect.com/science/book/9781416035916</v>
      </c>
    </row>
    <row r="361" spans="1:12" ht="15" customHeight="1" x14ac:dyDescent="0.25">
      <c r="A361" s="15" t="str">
        <f>IFERROR(RANK(B361,$B$2:$B$813,1)+COUNTIF($B$1:B360,B361),"")</f>
        <v/>
      </c>
      <c r="B361" s="15" t="str">
        <f>IFERROR(SEARCH(query, C361, 1),"")</f>
        <v/>
      </c>
      <c r="C361" s="8" t="s">
        <v>842</v>
      </c>
      <c r="D361" s="17">
        <v>2014</v>
      </c>
      <c r="E361" s="9" t="s">
        <v>1020</v>
      </c>
      <c r="F361" s="12" t="str">
        <f>HYPERLINK(E361,C361)</f>
        <v xml:space="preserve">Foundations of Wildlife Diseases </v>
      </c>
      <c r="G361" s="12" t="str">
        <f>IFERROR(HYPERLINK(E361), "Not yet available")</f>
        <v>http://site.ebrary.com/lib/oculguelph/Doc?id=10883337</v>
      </c>
      <c r="H361" s="50" t="str">
        <f>IFERROR(HYPERLINK(L361, "Off-campus access"), "Not yet available")</f>
        <v>Off-campus access</v>
      </c>
      <c r="I361" s="8" t="s">
        <v>1134</v>
      </c>
      <c r="J361" s="9" t="s">
        <v>1141</v>
      </c>
      <c r="K361" s="17">
        <v>0</v>
      </c>
      <c r="L361" s="5" t="str">
        <f>("https://subzero.lib.uoguelph.ca/login?url="&amp;E361)</f>
        <v>https://subzero.lib.uoguelph.ca/login?url=http://site.ebrary.com/lib/oculguelph/Doc?id=10883337</v>
      </c>
    </row>
    <row r="362" spans="1:12" ht="15" customHeight="1" x14ac:dyDescent="0.25">
      <c r="A362" s="15" t="str">
        <f>IFERROR(RANK(B362,$B$2:$B$813,1)+COUNTIF($B$1:B361,B362),"")</f>
        <v/>
      </c>
      <c r="B362" s="15" t="str">
        <f>IFERROR(SEARCH(query, C362, 1),"")</f>
        <v/>
      </c>
      <c r="C362" s="15" t="s">
        <v>340</v>
      </c>
      <c r="D362" s="13">
        <v>2011</v>
      </c>
      <c r="E362" s="15" t="s">
        <v>341</v>
      </c>
      <c r="F362" s="12" t="str">
        <f>HYPERLINK(E362,C362)</f>
        <v xml:space="preserve">Fowler's Zoo and Wild Animal Medicine Current Therapy, Volume 7 </v>
      </c>
      <c r="G362" s="12" t="str">
        <f>IFERROR(HYPERLINK(E362), "Not yet available")</f>
        <v>http://www.sciencedirect.com/science/book/9781437719864</v>
      </c>
      <c r="H362" s="50" t="str">
        <f>IFERROR(HYPERLINK(L362, "Off-campus access"), "Not yet available")</f>
        <v>Off-campus access</v>
      </c>
      <c r="I362" s="8" t="s">
        <v>28</v>
      </c>
      <c r="J362" s="10" t="s">
        <v>28</v>
      </c>
      <c r="K362" s="13">
        <v>467</v>
      </c>
      <c r="L362" s="5" t="str">
        <f>("https://subzero.lib.uoguelph.ca/login?url="&amp;E362)</f>
        <v>https://subzero.lib.uoguelph.ca/login?url=http://www.sciencedirect.com/science/book/9781437719864</v>
      </c>
    </row>
    <row r="363" spans="1:12" ht="15" customHeight="1" x14ac:dyDescent="0.25">
      <c r="A363" s="15" t="str">
        <f>IFERROR(RANK(B363,$B$2:$B$813,1)+COUNTIF($B$1:B362,B363),"")</f>
        <v/>
      </c>
      <c r="B363" s="15" t="str">
        <f>IFERROR(SEARCH(query, C363, 1),"")</f>
        <v/>
      </c>
      <c r="C363" s="10" t="s">
        <v>1973</v>
      </c>
      <c r="D363" s="17">
        <v>2015</v>
      </c>
      <c r="E363" s="11" t="s">
        <v>1172</v>
      </c>
      <c r="F363" s="12" t="str">
        <f>HYPERLINK(E363,C363)</f>
        <v>Fowler's Zoo And Wild Animal Medicine; Volume 8</v>
      </c>
      <c r="G363" s="12" t="str">
        <f>IFERROR(HYPERLINK(E363), "Not yet available")</f>
        <v>http://search.ebscohost.com/login.aspx?direct=true&amp;scope=site&amp;db=nlebk&amp;db=nlabk&amp;AN=821971</v>
      </c>
      <c r="H363" s="50" t="str">
        <f>IFERROR(HYPERLINK(L363, "Off-campus access"), "Not yet available")</f>
        <v>Off-campus access</v>
      </c>
      <c r="I363" s="8" t="s">
        <v>1184</v>
      </c>
      <c r="J363" s="10" t="s">
        <v>28</v>
      </c>
      <c r="K363" s="13"/>
      <c r="L363" s="5" t="str">
        <f>("https://subzero.lib.uoguelph.ca/login?url="&amp;E363)</f>
        <v>https://subzero.lib.uoguelph.ca/login?url=http://search.ebscohost.com/login.aspx?direct=true&amp;scope=site&amp;db=nlebk&amp;db=nlabk&amp;AN=821971</v>
      </c>
    </row>
    <row r="364" spans="1:12" ht="15" customHeight="1" x14ac:dyDescent="0.25">
      <c r="A364" s="15" t="str">
        <f>IFERROR(RANK(B364,$B$2:$B$813,1)+COUNTIF($B$1:B363,B364),"")</f>
        <v/>
      </c>
      <c r="B364" s="15" t="str">
        <f>IFERROR(SEARCH(query, C364, 1),"")</f>
        <v/>
      </c>
      <c r="C364" s="8" t="s">
        <v>843</v>
      </c>
      <c r="D364" s="17">
        <v>2009</v>
      </c>
      <c r="E364" s="9" t="s">
        <v>1021</v>
      </c>
      <c r="F364" s="12" t="str">
        <f>HYPERLINK(E364,C364)</f>
        <v xml:space="preserve">Fundamentals of Ornamental Fish Health </v>
      </c>
      <c r="G364" s="12" t="str">
        <f>IFERROR(HYPERLINK(E364), "Not yet available")</f>
        <v>http://site.ebrary.com/lib/oculguelph/Doc?id=10351916</v>
      </c>
      <c r="H364" s="50" t="str">
        <f>IFERROR(HYPERLINK(L364, "Off-campus access"), "Not yet available")</f>
        <v>Off-campus access</v>
      </c>
      <c r="I364" s="8" t="s">
        <v>1134</v>
      </c>
      <c r="J364" s="9" t="s">
        <v>8</v>
      </c>
      <c r="K364" s="17">
        <v>0</v>
      </c>
      <c r="L364" s="5" t="str">
        <f>("https://subzero.lib.uoguelph.ca/login?url="&amp;E364)</f>
        <v>https://subzero.lib.uoguelph.ca/login?url=http://site.ebrary.com/lib/oculguelph/Doc?id=10351916</v>
      </c>
    </row>
    <row r="365" spans="1:12" ht="15" customHeight="1" x14ac:dyDescent="0.25">
      <c r="A365" s="15" t="str">
        <f>IFERROR(RANK(B365,$B$2:$B$813,1)+COUNTIF($B$1:B364,B365),"")</f>
        <v/>
      </c>
      <c r="B365" s="15" t="str">
        <f>IFERROR(SEARCH(query, C365, 1),"")</f>
        <v/>
      </c>
      <c r="C365" s="15" t="s">
        <v>342</v>
      </c>
      <c r="D365" s="13">
        <v>2009</v>
      </c>
      <c r="E365" s="15" t="s">
        <v>343</v>
      </c>
      <c r="F365" s="12" t="str">
        <f>HYPERLINK(E365,C365)</f>
        <v>Genetic Engineering in Livestock</v>
      </c>
      <c r="G365" s="12" t="str">
        <f>IFERROR(HYPERLINK(E365), "Not yet available")</f>
        <v>http://link.springer.com/openurl?genre=book&amp;isbn=978-3-540-85842-3</v>
      </c>
      <c r="H365" s="50" t="str">
        <f>IFERROR(HYPERLINK(L365, "Off-campus access"), "Not yet available")</f>
        <v>Off-campus access</v>
      </c>
      <c r="I365" s="8" t="s">
        <v>18</v>
      </c>
      <c r="J365" s="10" t="s">
        <v>18</v>
      </c>
      <c r="K365" s="13">
        <v>146</v>
      </c>
      <c r="L365" s="5" t="str">
        <f>("https://subzero.lib.uoguelph.ca/login?url="&amp;E365)</f>
        <v>https://subzero.lib.uoguelph.ca/login?url=http://link.springer.com/openurl?genre=book&amp;isbn=978-3-540-85842-3</v>
      </c>
    </row>
    <row r="366" spans="1:12" ht="15" customHeight="1" x14ac:dyDescent="0.25">
      <c r="A366" s="15" t="str">
        <f>IFERROR(RANK(B366,$B$2:$B$813,1)+COUNTIF($B$1:B365,B366),"")</f>
        <v/>
      </c>
      <c r="B366" s="15" t="str">
        <f>IFERROR(SEARCH(query, C366, 1),"")</f>
        <v/>
      </c>
      <c r="C366" s="15" t="s">
        <v>344</v>
      </c>
      <c r="D366" s="13">
        <v>2009</v>
      </c>
      <c r="E366" s="15" t="s">
        <v>345</v>
      </c>
      <c r="F366" s="12" t="str">
        <f>HYPERLINK(E366,C366)</f>
        <v>Genome Mapping and Genomics in Animal-Associated Microbes</v>
      </c>
      <c r="G366" s="12" t="str">
        <f>IFERROR(HYPERLINK(E366), "Not yet available")</f>
        <v>http://link.springer.com/openurl?genre=book&amp;isbn=978-3-540-74040-7</v>
      </c>
      <c r="H366" s="50" t="str">
        <f>IFERROR(HYPERLINK(L366, "Off-campus access"), "Not yet available")</f>
        <v>Off-campus access</v>
      </c>
      <c r="I366" s="8" t="s">
        <v>18</v>
      </c>
      <c r="J366" s="10" t="s">
        <v>18</v>
      </c>
      <c r="K366" s="13">
        <v>38</v>
      </c>
      <c r="L366" s="5" t="str">
        <f>("https://subzero.lib.uoguelph.ca/login?url="&amp;E366)</f>
        <v>https://subzero.lib.uoguelph.ca/login?url=http://link.springer.com/openurl?genre=book&amp;isbn=978-3-540-74040-7</v>
      </c>
    </row>
    <row r="367" spans="1:12" ht="15" customHeight="1" x14ac:dyDescent="0.25">
      <c r="A367" s="15" t="str">
        <f>IFERROR(RANK(B367,$B$2:$B$813,1)+COUNTIF($B$1:B366,B367),"")</f>
        <v/>
      </c>
      <c r="B367" s="15" t="str">
        <f>IFERROR(SEARCH(query, C367, 1),"")</f>
        <v/>
      </c>
      <c r="C367" s="15" t="s">
        <v>346</v>
      </c>
      <c r="D367" s="13">
        <v>2009</v>
      </c>
      <c r="E367" s="15" t="s">
        <v>347</v>
      </c>
      <c r="F367" s="12" t="str">
        <f>HYPERLINK(E367,C367)</f>
        <v>Genome Mapping and Genomics in Domestic Animals</v>
      </c>
      <c r="G367" s="12" t="str">
        <f>IFERROR(HYPERLINK(E367), "Not yet available")</f>
        <v>http://link.springer.com/openurl?genre=book&amp;isbn=978-3-540-73834-3</v>
      </c>
      <c r="H367" s="50" t="str">
        <f>IFERROR(HYPERLINK(L367, "Off-campus access"), "Not yet available")</f>
        <v>Off-campus access</v>
      </c>
      <c r="I367" s="8" t="s">
        <v>18</v>
      </c>
      <c r="J367" s="10" t="s">
        <v>18</v>
      </c>
      <c r="K367" s="13">
        <v>2</v>
      </c>
      <c r="L367" s="5" t="str">
        <f>("https://subzero.lib.uoguelph.ca/login?url="&amp;E367)</f>
        <v>https://subzero.lib.uoguelph.ca/login?url=http://link.springer.com/openurl?genre=book&amp;isbn=978-3-540-73834-3</v>
      </c>
    </row>
    <row r="368" spans="1:12" ht="15" customHeight="1" x14ac:dyDescent="0.25">
      <c r="A368" s="15" t="str">
        <f>IFERROR(RANK(B368,$B$2:$B$813,1)+COUNTIF($B$1:B367,B368),"")</f>
        <v/>
      </c>
      <c r="B368" s="15" t="str">
        <f>IFERROR(SEARCH(query, C368, 1),"")</f>
        <v/>
      </c>
      <c r="C368" s="15" t="s">
        <v>348</v>
      </c>
      <c r="D368" s="13">
        <v>2008</v>
      </c>
      <c r="E368" s="15" t="s">
        <v>349</v>
      </c>
      <c r="F368" s="12" t="str">
        <f>HYPERLINK(E368,C368)</f>
        <v>Genome Mapping and Genomics in Fishes and Aquatic Animals</v>
      </c>
      <c r="G368" s="12" t="str">
        <f>IFERROR(HYPERLINK(E368), "Not yet available")</f>
        <v>http://link.springer.com/openurl?genre=book&amp;isbn=978-3-540-73836-7</v>
      </c>
      <c r="H368" s="50" t="str">
        <f>IFERROR(HYPERLINK(L368, "Off-campus access"), "Not yet available")</f>
        <v>Off-campus access</v>
      </c>
      <c r="I368" s="8" t="s">
        <v>18</v>
      </c>
      <c r="J368" s="10" t="s">
        <v>18</v>
      </c>
      <c r="K368" s="13">
        <v>1</v>
      </c>
      <c r="L368" s="5" t="str">
        <f>("https://subzero.lib.uoguelph.ca/login?url="&amp;E368)</f>
        <v>https://subzero.lib.uoguelph.ca/login?url=http://link.springer.com/openurl?genre=book&amp;isbn=978-3-540-73836-7</v>
      </c>
    </row>
    <row r="369" spans="1:12" ht="15" customHeight="1" x14ac:dyDescent="0.25">
      <c r="A369" s="15" t="str">
        <f>IFERROR(RANK(B369,$B$2:$B$813,1)+COUNTIF($B$1:B368,B369),"")</f>
        <v/>
      </c>
      <c r="B369" s="15" t="str">
        <f>IFERROR(SEARCH(query, C369, 1),"")</f>
        <v/>
      </c>
      <c r="C369" s="8" t="s">
        <v>844</v>
      </c>
      <c r="D369" s="17">
        <v>2004</v>
      </c>
      <c r="E369" s="9" t="s">
        <v>1022</v>
      </c>
      <c r="F369" s="12" t="str">
        <f>HYPERLINK(E369,C369)</f>
        <v>Germ Cell Protocols, Volume 1 : Sperm and Oocyte Analysis</v>
      </c>
      <c r="G369" s="12" t="str">
        <f>IFERROR(HYPERLINK(E369), "Not yet available")</f>
        <v>http://site.ebrary.com/lib/oculguelph/Doc?id=10181740</v>
      </c>
      <c r="H369" s="50" t="str">
        <f>IFERROR(HYPERLINK(L369, "Off-campus access"), "Not yet available")</f>
        <v>Off-campus access</v>
      </c>
      <c r="I369" s="8" t="s">
        <v>1134</v>
      </c>
      <c r="J369" s="9" t="s">
        <v>1142</v>
      </c>
      <c r="K369" s="17">
        <v>0</v>
      </c>
      <c r="L369" s="5" t="str">
        <f>("https://subzero.lib.uoguelph.ca/login?url="&amp;E369)</f>
        <v>https://subzero.lib.uoguelph.ca/login?url=http://site.ebrary.com/lib/oculguelph/Doc?id=10181740</v>
      </c>
    </row>
    <row r="370" spans="1:12" ht="15" customHeight="1" x14ac:dyDescent="0.25">
      <c r="A370" s="15" t="str">
        <f>IFERROR(RANK(B370,$B$2:$B$813,1)+COUNTIF($B$1:B369,B370),"")</f>
        <v/>
      </c>
      <c r="B370" s="15" t="str">
        <f>IFERROR(SEARCH(query, C370, 1),"")</f>
        <v/>
      </c>
      <c r="C370" s="8" t="s">
        <v>845</v>
      </c>
      <c r="D370" s="17">
        <v>2004</v>
      </c>
      <c r="E370" s="9" t="s">
        <v>1023</v>
      </c>
      <c r="F370" s="12" t="str">
        <f>HYPERLINK(E370,C370)</f>
        <v>Germ Cell Protocols, Volume 2 : Molecular Embryo Analysis, Live Imaging, Transgenesis, and Cloning</v>
      </c>
      <c r="G370" s="12" t="str">
        <f>IFERROR(HYPERLINK(E370), "Not yet available")</f>
        <v>http://site.ebrary.com/lib/oculguelph/Doc?id=10181708</v>
      </c>
      <c r="H370" s="50" t="str">
        <f>IFERROR(HYPERLINK(L370, "Off-campus access"), "Not yet available")</f>
        <v>Off-campus access</v>
      </c>
      <c r="I370" s="8" t="s">
        <v>1134</v>
      </c>
      <c r="J370" s="9" t="s">
        <v>1142</v>
      </c>
      <c r="K370" s="17">
        <v>0</v>
      </c>
      <c r="L370" s="5" t="str">
        <f>("https://subzero.lib.uoguelph.ca/login?url="&amp;E370)</f>
        <v>https://subzero.lib.uoguelph.ca/login?url=http://site.ebrary.com/lib/oculguelph/Doc?id=10181708</v>
      </c>
    </row>
    <row r="371" spans="1:12" ht="15" customHeight="1" x14ac:dyDescent="0.25">
      <c r="A371" s="15" t="str">
        <f>IFERROR(RANK(B371,$B$2:$B$813,1)+COUNTIF($B$1:B370,B371),"")</f>
        <v/>
      </c>
      <c r="B371" s="15" t="str">
        <f>IFERROR(SEARCH(query, C371, 1),"")</f>
        <v/>
      </c>
      <c r="C371" s="15" t="s">
        <v>350</v>
      </c>
      <c r="D371" s="13">
        <v>2008</v>
      </c>
      <c r="E371" s="15" t="s">
        <v>351</v>
      </c>
      <c r="F371" s="12" t="str">
        <f>HYPERLINK(E371,C371)</f>
        <v>Global Livestock Health Policy: Challenges, Opportunities, and Strategies for Effective Action</v>
      </c>
      <c r="G371" s="12" t="str">
        <f>IFERROR(HYPERLINK(E371), "Not yet available")</f>
        <v>http://onlinelibrary.wiley.com/book/10.1002/9780470344842</v>
      </c>
      <c r="H371" s="50" t="str">
        <f>IFERROR(HYPERLINK(L371, "Off-campus access"), "Not yet available")</f>
        <v>Off-campus access</v>
      </c>
      <c r="I371" s="8" t="s">
        <v>8</v>
      </c>
      <c r="J371" s="10" t="s">
        <v>8</v>
      </c>
      <c r="K371" s="13">
        <v>0</v>
      </c>
      <c r="L371" s="5" t="str">
        <f>("https://subzero.lib.uoguelph.ca/login?url="&amp;E371)</f>
        <v>https://subzero.lib.uoguelph.ca/login?url=http://onlinelibrary.wiley.com/book/10.1002/9780470344842</v>
      </c>
    </row>
    <row r="372" spans="1:12" ht="15" customHeight="1" x14ac:dyDescent="0.25">
      <c r="A372" s="15" t="str">
        <f>IFERROR(RANK(B372,$B$2:$B$813,1)+COUNTIF($B$1:B371,B372),"")</f>
        <v/>
      </c>
      <c r="B372" s="15" t="str">
        <f>IFERROR(SEARCH(query, C372, 1),"")</f>
        <v/>
      </c>
      <c r="C372" s="51" t="s">
        <v>1733</v>
      </c>
      <c r="D372" s="13">
        <v>2018</v>
      </c>
      <c r="E372" s="15" t="s">
        <v>1752</v>
      </c>
      <c r="F372" s="12" t="str">
        <f>HYPERLINK(E372,C372)</f>
        <v>Goat Medicine and Surgery</v>
      </c>
      <c r="G372" s="12" t="str">
        <f>IFERROR(HYPERLINK(E372), "Not yet available")</f>
        <v>https://www.taylorfrancis.com/books/9781498748643</v>
      </c>
      <c r="H372" s="50" t="str">
        <f>IFERROR(HYPERLINK(L372, "Off-campus access"), "Not yet available")</f>
        <v>Off-campus access</v>
      </c>
      <c r="I372" s="8" t="s">
        <v>1644</v>
      </c>
      <c r="J372" s="10" t="s">
        <v>72</v>
      </c>
      <c r="K372" s="13"/>
      <c r="L372" s="5" t="str">
        <f>("https://subzero.lib.uoguelph.ca/login?url="&amp;E372)</f>
        <v>https://subzero.lib.uoguelph.ca/login?url=https://www.taylorfrancis.com/books/9781498748643</v>
      </c>
    </row>
    <row r="373" spans="1:12" ht="15" customHeight="1" x14ac:dyDescent="0.25">
      <c r="A373" s="15" t="str">
        <f>IFERROR(RANK(B373,$B$2:$B$813,1)+COUNTIF($B$1:B372,B373),"")</f>
        <v/>
      </c>
      <c r="B373" s="15" t="str">
        <f>IFERROR(SEARCH(query, C373, 1),"")</f>
        <v/>
      </c>
      <c r="C373" s="15" t="s">
        <v>352</v>
      </c>
      <c r="D373" s="13">
        <v>2009</v>
      </c>
      <c r="E373" s="15" t="s">
        <v>353</v>
      </c>
      <c r="F373" s="12" t="str">
        <f>HYPERLINK(E373,C373)</f>
        <v>Goat Medicine, Second Edition</v>
      </c>
      <c r="G373" s="12" t="str">
        <f>IFERROR(HYPERLINK(E373), "Not yet available")</f>
        <v>http://onlinelibrary.wiley.com/book/10.1002/9780813818825</v>
      </c>
      <c r="H373" s="50" t="str">
        <f>IFERROR(HYPERLINK(L373, "Off-campus access"), "Not yet available")</f>
        <v>Off-campus access</v>
      </c>
      <c r="I373" s="8" t="s">
        <v>8</v>
      </c>
      <c r="J373" s="10" t="s">
        <v>8</v>
      </c>
      <c r="K373" s="13">
        <v>32</v>
      </c>
      <c r="L373" s="5" t="str">
        <f>("https://subzero.lib.uoguelph.ca/login?url="&amp;E373)</f>
        <v>https://subzero.lib.uoguelph.ca/login?url=http://onlinelibrary.wiley.com/book/10.1002/9780813818825</v>
      </c>
    </row>
    <row r="374" spans="1:12" ht="15" customHeight="1" x14ac:dyDescent="0.25">
      <c r="A374" s="15" t="str">
        <f>IFERROR(RANK(B374,$B$2:$B$813,1)+COUNTIF($B$1:B373,B374),"")</f>
        <v/>
      </c>
      <c r="B374" s="15" t="str">
        <f>IFERROR(SEARCH(query, C374, 1),"")</f>
        <v/>
      </c>
      <c r="C374" s="8" t="s">
        <v>846</v>
      </c>
      <c r="D374" s="17">
        <v>2010</v>
      </c>
      <c r="E374" s="9" t="s">
        <v>1024</v>
      </c>
      <c r="F374" s="12" t="str">
        <f>HYPERLINK(E374,C374)</f>
        <v xml:space="preserve">Goat Science and Production </v>
      </c>
      <c r="G374" s="12" t="str">
        <f>IFERROR(HYPERLINK(E374), "Not yet available")</f>
        <v>http://site.ebrary.com/lib/oculguelph/Doc?id=10361113</v>
      </c>
      <c r="H374" s="50" t="str">
        <f>IFERROR(HYPERLINK(L374, "Off-campus access"), "Not yet available")</f>
        <v>Off-campus access</v>
      </c>
      <c r="I374" s="8" t="s">
        <v>1134</v>
      </c>
      <c r="J374" s="9" t="s">
        <v>8</v>
      </c>
      <c r="K374" s="17">
        <v>19</v>
      </c>
      <c r="L374" s="5" t="str">
        <f>("https://subzero.lib.uoguelph.ca/login?url="&amp;E374)</f>
        <v>https://subzero.lib.uoguelph.ca/login?url=http://site.ebrary.com/lib/oculguelph/Doc?id=10361113</v>
      </c>
    </row>
    <row r="375" spans="1:12" ht="15" customHeight="1" x14ac:dyDescent="0.25">
      <c r="A375" s="15" t="str">
        <f>IFERROR(RANK(B375,$B$2:$B$813,1)+COUNTIF($B$1:B374,B375),"")</f>
        <v/>
      </c>
      <c r="B375" s="15" t="str">
        <f>IFERROR(SEARCH(query, C375, 1),"")</f>
        <v/>
      </c>
      <c r="C375" s="15" t="s">
        <v>354</v>
      </c>
      <c r="D375" s="13">
        <v>2014</v>
      </c>
      <c r="E375" s="15" t="s">
        <v>355</v>
      </c>
      <c r="F375" s="12" t="str">
        <f>HYPERLINK(E375,C375)</f>
        <v>Gracey's Meat Hygiene, Eleventh Edition</v>
      </c>
      <c r="G375" s="12" t="str">
        <f>IFERROR(HYPERLINK(E375), "Not yet available")</f>
        <v>http://onlinelibrary.wiley.com/book/10.1002/9781118649985</v>
      </c>
      <c r="H375" s="50" t="str">
        <f>IFERROR(HYPERLINK(L375, "Off-campus access"), "Not yet available")</f>
        <v>Off-campus access</v>
      </c>
      <c r="I375" s="8" t="s">
        <v>8</v>
      </c>
      <c r="J375" s="10" t="s">
        <v>8</v>
      </c>
      <c r="K375" s="13">
        <v>0</v>
      </c>
      <c r="L375" s="5" t="str">
        <f>("https://subzero.lib.uoguelph.ca/login?url="&amp;E375)</f>
        <v>https://subzero.lib.uoguelph.ca/login?url=http://onlinelibrary.wiley.com/book/10.1002/9781118649985</v>
      </c>
    </row>
    <row r="376" spans="1:12" ht="15" customHeight="1" x14ac:dyDescent="0.25">
      <c r="A376" s="15" t="str">
        <f>IFERROR(RANK(B376,$B$2:$B$813,1)+COUNTIF($B$1:B375,B376),"")</f>
        <v/>
      </c>
      <c r="B376" s="15" t="str">
        <f>IFERROR(SEARCH(query, C376, 1),"")</f>
        <v/>
      </c>
      <c r="C376" s="15" t="s">
        <v>356</v>
      </c>
      <c r="D376" s="13">
        <v>2007</v>
      </c>
      <c r="E376" s="15" t="s">
        <v>357</v>
      </c>
      <c r="F376" s="12" t="str">
        <f>HYPERLINK(E376,C376)</f>
        <v>Grooming Manual for the Dog and Cat</v>
      </c>
      <c r="G376" s="12" t="str">
        <f>IFERROR(HYPERLINK(E376), "Not yet available")</f>
        <v>http://onlinelibrary.wiley.com/book/10.1002/9780470751084</v>
      </c>
      <c r="H376" s="50" t="str">
        <f>IFERROR(HYPERLINK(L376, "Off-campus access"), "Not yet available")</f>
        <v>Off-campus access</v>
      </c>
      <c r="I376" s="8" t="s">
        <v>8</v>
      </c>
      <c r="J376" s="10" t="s">
        <v>8</v>
      </c>
      <c r="K376" s="13">
        <v>0</v>
      </c>
      <c r="L376" s="5" t="str">
        <f>("https://subzero.lib.uoguelph.ca/login?url="&amp;E376)</f>
        <v>https://subzero.lib.uoguelph.ca/login?url=http://onlinelibrary.wiley.com/book/10.1002/9780470751084</v>
      </c>
    </row>
    <row r="377" spans="1:12" ht="15" customHeight="1" x14ac:dyDescent="0.25">
      <c r="A377" s="15" t="str">
        <f>IFERROR(RANK(B377,$B$2:$B$813,1)+COUNTIF($B$1:B376,B377),"")</f>
        <v/>
      </c>
      <c r="B377" s="15" t="str">
        <f>IFERROR(SEARCH(query, C377, 1),"")</f>
        <v/>
      </c>
      <c r="C377" s="15" t="s">
        <v>358</v>
      </c>
      <c r="D377" s="13">
        <v>2009</v>
      </c>
      <c r="E377" s="15" t="s">
        <v>359</v>
      </c>
      <c r="F377" s="12" t="str">
        <f>HYPERLINK(E377,C377)</f>
        <v>Guide to Antimicrobial Use in Animals</v>
      </c>
      <c r="G377" s="12" t="str">
        <f>IFERROR(HYPERLINK(E377), "Not yet available")</f>
        <v>http://onlinelibrary.wiley.com/book/10.1002/9781444302639</v>
      </c>
      <c r="H377" s="50" t="str">
        <f>IFERROR(HYPERLINK(L377, "Off-campus access"), "Not yet available")</f>
        <v>Off-campus access</v>
      </c>
      <c r="I377" s="8" t="s">
        <v>8</v>
      </c>
      <c r="J377" s="10" t="s">
        <v>8</v>
      </c>
      <c r="K377" s="13">
        <v>1</v>
      </c>
      <c r="L377" s="5" t="str">
        <f>("https://subzero.lib.uoguelph.ca/login?url="&amp;E377)</f>
        <v>https://subzero.lib.uoguelph.ca/login?url=http://onlinelibrary.wiley.com/book/10.1002/9781444302639</v>
      </c>
    </row>
    <row r="378" spans="1:12" ht="15" customHeight="1" x14ac:dyDescent="0.25">
      <c r="A378" s="15" t="str">
        <f>IFERROR(RANK(B378,$B$2:$B$813,1)+COUNTIF($B$1:B377,B378),"")</f>
        <v/>
      </c>
      <c r="B378" s="15" t="str">
        <f>IFERROR(SEARCH(query, C378, 1),"")</f>
        <v/>
      </c>
      <c r="C378" s="15" t="s">
        <v>1591</v>
      </c>
      <c r="D378" s="13">
        <v>2017</v>
      </c>
      <c r="E378" s="15" t="s">
        <v>1592</v>
      </c>
      <c r="F378" s="12" t="str">
        <f>HYPERLINK(E378,C378)</f>
        <v>Guide to Ruminant Anatomy: Dissection and Clinical Aspects</v>
      </c>
      <c r="G378" s="12" t="str">
        <f>IFERROR(HYPERLINK(E378), "Not yet available")</f>
        <v>http://onlinelibrary.wiley.com/book/10.1002/9781119379157</v>
      </c>
      <c r="H378" s="50" t="str">
        <f>IFERROR(HYPERLINK(L378, "Off-campus access"), "Not yet available")</f>
        <v>Off-campus access</v>
      </c>
      <c r="I378" s="8" t="s">
        <v>8</v>
      </c>
      <c r="J378" s="10" t="s">
        <v>8</v>
      </c>
      <c r="K378" s="13"/>
      <c r="L378" s="5" t="str">
        <f>("https://subzero.lib.uoguelph.ca/login?url="&amp;E378)</f>
        <v>https://subzero.lib.uoguelph.ca/login?url=http://onlinelibrary.wiley.com/book/10.1002/9781119379157</v>
      </c>
    </row>
    <row r="379" spans="1:12" ht="15" customHeight="1" x14ac:dyDescent="0.25">
      <c r="A379" s="15" t="str">
        <f>IFERROR(RANK(B379,$B$2:$B$813,1)+COUNTIF($B$1:B378,B379),"")</f>
        <v/>
      </c>
      <c r="B379" s="15" t="str">
        <f>IFERROR(SEARCH(query, C379, 1),"")</f>
        <v/>
      </c>
      <c r="C379" s="15" t="s">
        <v>360</v>
      </c>
      <c r="D379" s="13">
        <v>2008</v>
      </c>
      <c r="E379" s="15" t="s">
        <v>361</v>
      </c>
      <c r="F379" s="12" t="str">
        <f>HYPERLINK(E379,C379)</f>
        <v>Handbook of Applied Dog Behavior and Training: Adaptation and Learning, Volume 1</v>
      </c>
      <c r="G379" s="12" t="str">
        <f>IFERROR(HYPERLINK(E379), "Not yet available")</f>
        <v>http://onlinelibrary.wiley.com/book/10.1002/9780470376874</v>
      </c>
      <c r="H379" s="50" t="str">
        <f>IFERROR(HYPERLINK(L379, "Off-campus access"), "Not yet available")</f>
        <v>Off-campus access</v>
      </c>
      <c r="I379" s="8" t="s">
        <v>8</v>
      </c>
      <c r="J379" s="10" t="s">
        <v>8</v>
      </c>
      <c r="K379" s="13">
        <v>13</v>
      </c>
      <c r="L379" s="5" t="str">
        <f>("https://subzero.lib.uoguelph.ca/login?url="&amp;E379)</f>
        <v>https://subzero.lib.uoguelph.ca/login?url=http://onlinelibrary.wiley.com/book/10.1002/9780470376874</v>
      </c>
    </row>
    <row r="380" spans="1:12" ht="15" customHeight="1" x14ac:dyDescent="0.25">
      <c r="A380" s="15" t="str">
        <f>IFERROR(RANK(B380,$B$2:$B$813,1)+COUNTIF($B$1:B379,B380),"")</f>
        <v/>
      </c>
      <c r="B380" s="15" t="str">
        <f>IFERROR(SEARCH(query, C380, 1),"")</f>
        <v/>
      </c>
      <c r="C380" s="15" t="s">
        <v>362</v>
      </c>
      <c r="D380" s="13">
        <v>2008</v>
      </c>
      <c r="E380" s="15" t="s">
        <v>363</v>
      </c>
      <c r="F380" s="12" t="str">
        <f>HYPERLINK(E380,C380)</f>
        <v>Handbook of Applied Dog Behavior and Training: Etiology and Assessment of Behavior Problems, Volume 2</v>
      </c>
      <c r="G380" s="12" t="str">
        <f>IFERROR(HYPERLINK(E380), "Not yet available")</f>
        <v>http://onlinelibrary.wiley.com/book/10.1002/9780470376997</v>
      </c>
      <c r="H380" s="50" t="str">
        <f>IFERROR(HYPERLINK(L380, "Off-campus access"), "Not yet available")</f>
        <v>Off-campus access</v>
      </c>
      <c r="I380" s="8" t="s">
        <v>8</v>
      </c>
      <c r="J380" s="10" t="s">
        <v>8</v>
      </c>
      <c r="K380" s="13">
        <v>0</v>
      </c>
      <c r="L380" s="5" t="str">
        <f>("https://subzero.lib.uoguelph.ca/login?url="&amp;E380)</f>
        <v>https://subzero.lib.uoguelph.ca/login?url=http://onlinelibrary.wiley.com/book/10.1002/9780470376997</v>
      </c>
    </row>
    <row r="381" spans="1:12" ht="15" customHeight="1" x14ac:dyDescent="0.25">
      <c r="A381" s="15" t="str">
        <f>IFERROR(RANK(B381,$B$2:$B$813,1)+COUNTIF($B$1:B380,B381),"")</f>
        <v/>
      </c>
      <c r="B381" s="15" t="str">
        <f>IFERROR(SEARCH(query, C381, 1),"")</f>
        <v/>
      </c>
      <c r="C381" s="15" t="s">
        <v>364</v>
      </c>
      <c r="D381" s="13">
        <v>2008</v>
      </c>
      <c r="E381" s="15" t="s">
        <v>365</v>
      </c>
      <c r="F381" s="12" t="str">
        <f>HYPERLINK(E381,C381)</f>
        <v>Handbook of Applied Dog Behavior and Training: Procedures and Protocols, Volume 3</v>
      </c>
      <c r="G381" s="12" t="str">
        <f>IFERROR(HYPERLINK(E381), "Not yet available")</f>
        <v>http://onlinelibrary.wiley.com/book/10.1002/9780470344514</v>
      </c>
      <c r="H381" s="50" t="str">
        <f>IFERROR(HYPERLINK(L381, "Off-campus access"), "Not yet available")</f>
        <v>Off-campus access</v>
      </c>
      <c r="I381" s="8" t="s">
        <v>8</v>
      </c>
      <c r="J381" s="10" t="s">
        <v>8</v>
      </c>
      <c r="K381" s="13">
        <v>5</v>
      </c>
      <c r="L381" s="5" t="str">
        <f>("https://subzero.lib.uoguelph.ca/login?url="&amp;E381)</f>
        <v>https://subzero.lib.uoguelph.ca/login?url=http://onlinelibrary.wiley.com/book/10.1002/9780470344514</v>
      </c>
    </row>
    <row r="382" spans="1:12" ht="15" customHeight="1" x14ac:dyDescent="0.25">
      <c r="A382" s="15" t="str">
        <f>IFERROR(RANK(B382,$B$2:$B$813,1)+COUNTIF($B$1:B381,B382),"")</f>
        <v/>
      </c>
      <c r="B382" s="15" t="str">
        <f>IFERROR(SEARCH(query, C382, 1),"")</f>
        <v/>
      </c>
      <c r="C382" s="15" t="s">
        <v>1838</v>
      </c>
      <c r="D382" s="13">
        <v>2009</v>
      </c>
      <c r="E382" s="15" t="s">
        <v>366</v>
      </c>
      <c r="F382" s="12" t="str">
        <f>HYPERLINK(E382,C382)</f>
        <v>Handbook of Avian Medicine, Second Edition</v>
      </c>
      <c r="G382" s="12" t="str">
        <f>IFERROR(HYPERLINK(E382), "Not yet available")</f>
        <v>http://www.sciencedirect.com/science/book/9780702028748</v>
      </c>
      <c r="H382" s="50" t="str">
        <f>IFERROR(HYPERLINK(L382, "Off-campus access"), "Not yet available")</f>
        <v>Off-campus access</v>
      </c>
      <c r="I382" s="8" t="s">
        <v>28</v>
      </c>
      <c r="J382" s="10" t="s">
        <v>28</v>
      </c>
      <c r="K382" s="13">
        <v>101</v>
      </c>
      <c r="L382" s="5" t="str">
        <f>("https://subzero.lib.uoguelph.ca/login?url="&amp;E382)</f>
        <v>https://subzero.lib.uoguelph.ca/login?url=http://www.sciencedirect.com/science/book/9780702028748</v>
      </c>
    </row>
    <row r="383" spans="1:12" ht="15" customHeight="1" x14ac:dyDescent="0.25">
      <c r="A383" s="15" t="str">
        <f>IFERROR(RANK(B383,$B$2:$B$813,1)+COUNTIF($B$1:B382,B383),"")</f>
        <v/>
      </c>
      <c r="B383" s="15" t="str">
        <f>IFERROR(SEARCH(query, C383, 1),"")</f>
        <v/>
      </c>
      <c r="C383" s="8" t="s">
        <v>847</v>
      </c>
      <c r="D383" s="17">
        <v>2011</v>
      </c>
      <c r="E383" s="9" t="s">
        <v>1025</v>
      </c>
      <c r="F383" s="12" t="str">
        <f>HYPERLINK(E383,C383)</f>
        <v>Handbook of Bach Flower Remedies for Animals</v>
      </c>
      <c r="G383" s="12" t="str">
        <f>IFERROR(HYPERLINK(E383), "Not yet available")</f>
        <v>http://site.ebrary.com/lib/oculguelph/Doc?id=10493421</v>
      </c>
      <c r="H383" s="50" t="str">
        <f>IFERROR(HYPERLINK(L383, "Off-campus access"), "Not yet available")</f>
        <v>Off-campus access</v>
      </c>
      <c r="I383" s="8" t="s">
        <v>1134</v>
      </c>
      <c r="J383" s="9" t="s">
        <v>1143</v>
      </c>
      <c r="K383" s="17">
        <v>0</v>
      </c>
      <c r="L383" s="5" t="str">
        <f>("https://subzero.lib.uoguelph.ca/login?url="&amp;E383)</f>
        <v>https://subzero.lib.uoguelph.ca/login?url=http://site.ebrary.com/lib/oculguelph/Doc?id=10493421</v>
      </c>
    </row>
    <row r="384" spans="1:12" ht="15" customHeight="1" x14ac:dyDescent="0.25">
      <c r="A384" s="15" t="str">
        <f>IFERROR(RANK(B384,$B$2:$B$813,1)+COUNTIF($B$1:B383,B384),"")</f>
        <v/>
      </c>
      <c r="B384" s="15" t="str">
        <f>IFERROR(SEARCH(query, C384, 1),"")</f>
        <v/>
      </c>
      <c r="C384" s="15" t="s">
        <v>367</v>
      </c>
      <c r="D384" s="13">
        <v>2014</v>
      </c>
      <c r="E384" s="15" t="s">
        <v>368</v>
      </c>
      <c r="F384" s="12" t="str">
        <f>HYPERLINK(E384,C384)</f>
        <v>Handbook of Canine and Feline Emergency Protocols</v>
      </c>
      <c r="G384" s="12" t="str">
        <f>IFERROR(HYPERLINK(E384), "Not yet available")</f>
        <v>http://onlinelibrary.wiley.com/book/10.1002/9781118910351</v>
      </c>
      <c r="H384" s="50" t="str">
        <f>IFERROR(HYPERLINK(L384, "Off-campus access"), "Not yet available")</f>
        <v>Off-campus access</v>
      </c>
      <c r="I384" s="8" t="s">
        <v>8</v>
      </c>
      <c r="J384" s="10" t="s">
        <v>8</v>
      </c>
      <c r="K384" s="13">
        <v>0</v>
      </c>
      <c r="L384" s="5" t="str">
        <f>("https://subzero.lib.uoguelph.ca/login?url="&amp;E384)</f>
        <v>https://subzero.lib.uoguelph.ca/login?url=http://onlinelibrary.wiley.com/book/10.1002/9781118910351</v>
      </c>
    </row>
    <row r="385" spans="1:12" ht="15" customHeight="1" x14ac:dyDescent="0.25">
      <c r="A385" s="15" t="str">
        <f>IFERROR(RANK(B385,$B$2:$B$813,1)+COUNTIF($B$1:B384,B385),"")</f>
        <v/>
      </c>
      <c r="B385" s="15" t="str">
        <f>IFERROR(SEARCH(query, C385, 1),"")</f>
        <v/>
      </c>
      <c r="C385" s="15" t="s">
        <v>2023</v>
      </c>
      <c r="D385" s="13">
        <v>2007</v>
      </c>
      <c r="E385" s="15" t="s">
        <v>369</v>
      </c>
      <c r="F385" s="12" t="str">
        <f>HYPERLINK(E385,C385)</f>
        <v>Handbook of Equine Anaesthesia, Second Edition</v>
      </c>
      <c r="G385" s="12" t="str">
        <f>IFERROR(HYPERLINK(E385), "Not yet available")</f>
        <v>http://www.sciencedirect.com/science/book/9780702028359</v>
      </c>
      <c r="H385" s="50" t="str">
        <f>IFERROR(HYPERLINK(L385, "Off-campus access"), "Not yet available")</f>
        <v>Off-campus access</v>
      </c>
      <c r="I385" s="8" t="s">
        <v>28</v>
      </c>
      <c r="J385" s="10" t="s">
        <v>28</v>
      </c>
      <c r="K385" s="13">
        <v>2</v>
      </c>
      <c r="L385" s="5" t="str">
        <f>("https://subzero.lib.uoguelph.ca/login?url="&amp;E385)</f>
        <v>https://subzero.lib.uoguelph.ca/login?url=http://www.sciencedirect.com/science/book/9780702028359</v>
      </c>
    </row>
    <row r="386" spans="1:12" ht="15" customHeight="1" x14ac:dyDescent="0.25">
      <c r="A386" s="15" t="str">
        <f>IFERROR(RANK(B386,$B$2:$B$813,1)+COUNTIF($B$1:B385,B386),"")</f>
        <v/>
      </c>
      <c r="B386" s="15" t="str">
        <f>IFERROR(SEARCH(query, C386, 1),"")</f>
        <v/>
      </c>
      <c r="C386" s="15" t="s">
        <v>370</v>
      </c>
      <c r="D386" s="13">
        <v>2013</v>
      </c>
      <c r="E386" s="15" t="s">
        <v>371</v>
      </c>
      <c r="F386" s="12" t="str">
        <f>HYPERLINK(E386,C386)</f>
        <v>Handbook of Equine Emergencies</v>
      </c>
      <c r="G386" s="12" t="str">
        <f>IFERROR(HYPERLINK(E386), "Not yet available")</f>
        <v>http://www.sciencedirect.com/science/book/9780702045455</v>
      </c>
      <c r="H386" s="50" t="str">
        <f>IFERROR(HYPERLINK(L386, "Off-campus access"), "Not yet available")</f>
        <v>Off-campus access</v>
      </c>
      <c r="I386" s="8" t="s">
        <v>28</v>
      </c>
      <c r="J386" s="10" t="s">
        <v>28</v>
      </c>
      <c r="K386" s="13">
        <v>132</v>
      </c>
      <c r="L386" s="5" t="str">
        <f>("https://subzero.lib.uoguelph.ca/login?url="&amp;E386)</f>
        <v>https://subzero.lib.uoguelph.ca/login?url=http://www.sciencedirect.com/science/book/9780702045455</v>
      </c>
    </row>
    <row r="387" spans="1:12" ht="15" customHeight="1" x14ac:dyDescent="0.25">
      <c r="A387" s="15" t="str">
        <f>IFERROR(RANK(B387,$B$2:$B$813,1)+COUNTIF($B$1:B386,B387),"")</f>
        <v/>
      </c>
      <c r="B387" s="15" t="str">
        <f>IFERROR(SEARCH(query, C387, 1),"")</f>
        <v/>
      </c>
      <c r="C387" s="15" t="s">
        <v>1898</v>
      </c>
      <c r="D387" s="13">
        <v>2012</v>
      </c>
      <c r="E387" s="15" t="s">
        <v>1899</v>
      </c>
      <c r="F387" s="12" t="str">
        <f>HYPERLINK(E387,C387)</f>
        <v>Handbook of Equine Parasite Control</v>
      </c>
      <c r="G387" s="12" t="str">
        <f>IFERROR(HYPERLINK(E387), "Not yet available")</f>
        <v>http://search.ebscohost.com.subzero.lib.uoguelph.ca/login.aspx?direct=true&amp;db=nlebk&amp;AN=478596&amp;site=ehost-live&amp;scope=site</v>
      </c>
      <c r="H387" s="50" t="str">
        <f>IFERROR(HYPERLINK(L387, "Off-campus access"), "Not yet available")</f>
        <v>Off-campus access</v>
      </c>
      <c r="I387" s="8" t="s">
        <v>1184</v>
      </c>
      <c r="J387" s="10" t="s">
        <v>1931</v>
      </c>
      <c r="K387" s="13"/>
    </row>
    <row r="388" spans="1:12" ht="15" customHeight="1" x14ac:dyDescent="0.25">
      <c r="A388" s="15" t="str">
        <f>IFERROR(RANK(B388,$B$2:$B$813,1)+COUNTIF($B$1:B387,B388),"")</f>
        <v/>
      </c>
      <c r="B388" s="15" t="str">
        <f>IFERROR(SEARCH(query, C388, 1),"")</f>
        <v/>
      </c>
      <c r="C388" s="15" t="s">
        <v>372</v>
      </c>
      <c r="D388" s="13">
        <v>2009</v>
      </c>
      <c r="E388" s="15" t="s">
        <v>373</v>
      </c>
      <c r="F388" s="12" t="str">
        <f>HYPERLINK(E388,C388)</f>
        <v>Handbook of Equine Radiography</v>
      </c>
      <c r="G388" s="12" t="str">
        <f>IFERROR(HYPERLINK(E388), "Not yet available")</f>
        <v>http://www.sciencedirect.com/science/book/9780702028632</v>
      </c>
      <c r="H388" s="50" t="str">
        <f>IFERROR(HYPERLINK(L388, "Off-campus access"), "Not yet available")</f>
        <v>Off-campus access</v>
      </c>
      <c r="I388" s="8" t="s">
        <v>28</v>
      </c>
      <c r="J388" s="10" t="s">
        <v>28</v>
      </c>
      <c r="K388" s="13">
        <v>27</v>
      </c>
      <c r="L388" s="5" t="str">
        <f>("https://subzero.lib.uoguelph.ca/login?url="&amp;E388)</f>
        <v>https://subzero.lib.uoguelph.ca/login?url=http://www.sciencedirect.com/science/book/9780702028632</v>
      </c>
    </row>
    <row r="389" spans="1:12" ht="15" customHeight="1" x14ac:dyDescent="0.25">
      <c r="A389" s="15" t="str">
        <f>IFERROR(RANK(B389,$B$2:$B$813,1)+COUNTIF($B$1:B388,B389),"")</f>
        <v/>
      </c>
      <c r="B389" s="15" t="str">
        <f>IFERROR(SEARCH(query, C389, 1),"")</f>
        <v/>
      </c>
      <c r="C389" s="15" t="s">
        <v>374</v>
      </c>
      <c r="D389" s="13">
        <v>2007</v>
      </c>
      <c r="E389" s="15" t="s">
        <v>375</v>
      </c>
      <c r="F389" s="12" t="str">
        <f>HYPERLINK(E389,C389)</f>
        <v>Handbook of Equine Respiratory Endoscopy</v>
      </c>
      <c r="G389" s="12" t="str">
        <f>IFERROR(HYPERLINK(E389), "Not yet available")</f>
        <v>http://www.sciencedirect.com/science/book/9780702028182</v>
      </c>
      <c r="H389" s="50" t="str">
        <f>IFERROR(HYPERLINK(L389, "Off-campus access"), "Not yet available")</f>
        <v>Off-campus access</v>
      </c>
      <c r="I389" s="8" t="s">
        <v>28</v>
      </c>
      <c r="J389" s="10" t="s">
        <v>28</v>
      </c>
      <c r="K389" s="13">
        <v>3</v>
      </c>
      <c r="L389" s="5" t="str">
        <f>("https://subzero.lib.uoguelph.ca/login?url="&amp;E389)</f>
        <v>https://subzero.lib.uoguelph.ca/login?url=http://www.sciencedirect.com/science/book/9780702028182</v>
      </c>
    </row>
    <row r="390" spans="1:12" ht="15" customHeight="1" x14ac:dyDescent="0.25">
      <c r="A390" s="15" t="str">
        <f>IFERROR(RANK(B390,$B$2:$B$813,1)+COUNTIF($B$1:B389,B390),"")</f>
        <v/>
      </c>
      <c r="B390" s="15" t="str">
        <f>IFERROR(SEARCH(query, C390, 1),"")</f>
        <v/>
      </c>
      <c r="C390" s="15" t="s">
        <v>376</v>
      </c>
      <c r="D390" s="13">
        <v>2008</v>
      </c>
      <c r="E390" s="15" t="s">
        <v>377</v>
      </c>
      <c r="F390" s="12" t="str">
        <f>HYPERLINK(E390,C390)</f>
        <v>Handbook of Evidence-based Veterinary Medicine</v>
      </c>
      <c r="G390" s="12" t="str">
        <f>IFERROR(HYPERLINK(E390), "Not yet available")</f>
        <v>http://onlinelibrary.wiley.com/book/10.1002/9780470690833</v>
      </c>
      <c r="H390" s="50" t="str">
        <f>IFERROR(HYPERLINK(L390, "Off-campus access"), "Not yet available")</f>
        <v>Off-campus access</v>
      </c>
      <c r="I390" s="8" t="s">
        <v>8</v>
      </c>
      <c r="J390" s="10" t="s">
        <v>8</v>
      </c>
      <c r="K390" s="13">
        <v>66</v>
      </c>
      <c r="L390" s="5" t="str">
        <f>("https://subzero.lib.uoguelph.ca/login?url="&amp;E390)</f>
        <v>https://subzero.lib.uoguelph.ca/login?url=http://onlinelibrary.wiley.com/book/10.1002/9780470690833</v>
      </c>
    </row>
    <row r="391" spans="1:12" ht="15" customHeight="1" x14ac:dyDescent="0.25">
      <c r="A391" s="15" t="str">
        <f>IFERROR(RANK(B391,$B$2:$B$813,1)+COUNTIF($B$1:B390,B391),"")</f>
        <v/>
      </c>
      <c r="B391" s="15" t="str">
        <f>IFERROR(SEARCH(query, C391, 1),"")</f>
        <v/>
      </c>
      <c r="C391" s="15" t="s">
        <v>378</v>
      </c>
      <c r="D391" s="13">
        <v>2007</v>
      </c>
      <c r="E391" s="15" t="s">
        <v>379</v>
      </c>
      <c r="F391" s="12" t="str">
        <f>HYPERLINK(E391,C391)</f>
        <v>Handbook of Laboratory Animal Management and Welfare, Third Edition</v>
      </c>
      <c r="G391" s="12" t="str">
        <f>IFERROR(HYPERLINK(E391), "Not yet available")</f>
        <v>http://onlinelibrary.wiley.com/book/10.1002/9780470751077</v>
      </c>
      <c r="H391" s="50" t="str">
        <f>IFERROR(HYPERLINK(L391, "Off-campus access"), "Not yet available")</f>
        <v>Off-campus access</v>
      </c>
      <c r="I391" s="8" t="s">
        <v>8</v>
      </c>
      <c r="J391" s="10" t="s">
        <v>8</v>
      </c>
      <c r="K391" s="13">
        <v>22</v>
      </c>
      <c r="L391" s="5" t="str">
        <f>("https://subzero.lib.uoguelph.ca/login?url="&amp;E391)</f>
        <v>https://subzero.lib.uoguelph.ca/login?url=http://onlinelibrary.wiley.com/book/10.1002/9780470751077</v>
      </c>
    </row>
    <row r="392" spans="1:12" ht="15" customHeight="1" x14ac:dyDescent="0.25">
      <c r="A392" s="15" t="str">
        <f>IFERROR(RANK(B392,$B$2:$B$813,1)+COUNTIF($B$1:B391,B392),"")</f>
        <v/>
      </c>
      <c r="B392" s="15" t="str">
        <f>IFERROR(SEARCH(query, C392, 1),"")</f>
        <v/>
      </c>
      <c r="C392" s="15" t="s">
        <v>380</v>
      </c>
      <c r="D392" s="13">
        <v>2013</v>
      </c>
      <c r="E392" s="15" t="s">
        <v>381</v>
      </c>
      <c r="F392" s="12" t="str">
        <f>HYPERLINK(E392,C392)</f>
        <v>Handbook of Laboratory Animal Science, Volume III, Third Edition, Animal Models</v>
      </c>
      <c r="G392" s="12" t="str">
        <f>IFERROR(HYPERLINK(E392), "Not yet available")</f>
        <v>http://www.crcnetbase.com/isbn/978-1-4665-5512-9</v>
      </c>
      <c r="H392" s="50" t="str">
        <f>IFERROR(HYPERLINK(L392, "Off-campus access"), "Not yet available")</f>
        <v>Off-campus access</v>
      </c>
      <c r="I392" s="8" t="s">
        <v>72</v>
      </c>
      <c r="J392" s="10" t="s">
        <v>72</v>
      </c>
      <c r="K392" s="13">
        <v>0</v>
      </c>
      <c r="L392" s="5" t="str">
        <f>("https://subzero.lib.uoguelph.ca/login?url="&amp;E392)</f>
        <v>https://subzero.lib.uoguelph.ca/login?url=http://www.crcnetbase.com/isbn/978-1-4665-5512-9</v>
      </c>
    </row>
    <row r="393" spans="1:12" ht="15" customHeight="1" x14ac:dyDescent="0.25">
      <c r="A393" s="15" t="str">
        <f>IFERROR(RANK(B393,$B$2:$B$813,1)+COUNTIF($B$1:B392,B393),"")</f>
        <v/>
      </c>
      <c r="B393" s="15" t="str">
        <f>IFERROR(SEARCH(query, C393, 1),"")</f>
        <v/>
      </c>
      <c r="C393" s="15" t="s">
        <v>382</v>
      </c>
      <c r="D393" s="13">
        <v>2007</v>
      </c>
      <c r="E393" s="15" t="s">
        <v>383</v>
      </c>
      <c r="F393" s="12" t="str">
        <f>HYPERLINK(E393,C393)</f>
        <v>Handbook of Pig Medicine</v>
      </c>
      <c r="G393" s="12" t="str">
        <f>IFERROR(HYPERLINK(E393), "Not yet available")</f>
        <v>http://www.sciencedirect.com/science/book/9780702028281</v>
      </c>
      <c r="H393" s="50" t="str">
        <f>IFERROR(HYPERLINK(L393, "Off-campus access"), "Not yet available")</f>
        <v>Off-campus access</v>
      </c>
      <c r="I393" s="8" t="s">
        <v>28</v>
      </c>
      <c r="J393" s="10" t="s">
        <v>28</v>
      </c>
      <c r="K393" s="13">
        <v>66</v>
      </c>
      <c r="L393" s="5" t="str">
        <f>("https://subzero.lib.uoguelph.ca/login?url="&amp;E393)</f>
        <v>https://subzero.lib.uoguelph.ca/login?url=http://www.sciencedirect.com/science/book/9780702028281</v>
      </c>
    </row>
    <row r="394" spans="1:12" ht="15" customHeight="1" x14ac:dyDescent="0.25">
      <c r="A394" s="15" t="str">
        <f>IFERROR(RANK(B394,$B$2:$B$813,1)+COUNTIF($B$1:B393,B394),"")</f>
        <v/>
      </c>
      <c r="B394" s="15" t="str">
        <f>IFERROR(SEARCH(query, C394, 1),"")</f>
        <v/>
      </c>
      <c r="C394" s="15" t="s">
        <v>384</v>
      </c>
      <c r="D394" s="13">
        <v>2008</v>
      </c>
      <c r="E394" s="15" t="s">
        <v>385</v>
      </c>
      <c r="F394" s="12" t="str">
        <f>HYPERLINK(E394,C394)</f>
        <v>Handbook of Poisoning in Dogs and Cats</v>
      </c>
      <c r="G394" s="12" t="str">
        <f>IFERROR(HYPERLINK(E394), "Not yet available")</f>
        <v>http://onlinelibrary.wiley.com/book/10.1002/9780470699010</v>
      </c>
      <c r="H394" s="50" t="str">
        <f>IFERROR(HYPERLINK(L394, "Off-campus access"), "Not yet available")</f>
        <v>Off-campus access</v>
      </c>
      <c r="I394" s="8" t="s">
        <v>8</v>
      </c>
      <c r="J394" s="10" t="s">
        <v>8</v>
      </c>
      <c r="K394" s="13">
        <v>205</v>
      </c>
      <c r="L394" s="5" t="str">
        <f>("https://subzero.lib.uoguelph.ca/login?url="&amp;E394)</f>
        <v>https://subzero.lib.uoguelph.ca/login?url=http://onlinelibrary.wiley.com/book/10.1002/9780470699010</v>
      </c>
    </row>
    <row r="395" spans="1:12" ht="15" customHeight="1" x14ac:dyDescent="0.25">
      <c r="A395" s="15" t="str">
        <f>IFERROR(RANK(B395,$B$2:$B$813,1)+COUNTIF($B$1:B394,B395),"")</f>
        <v/>
      </c>
      <c r="B395" s="15" t="str">
        <f>IFERROR(SEARCH(query, C395, 1),"")</f>
        <v/>
      </c>
      <c r="C395" s="15" t="s">
        <v>386</v>
      </c>
      <c r="D395" s="13">
        <v>2008</v>
      </c>
      <c r="E395" s="15" t="s">
        <v>387</v>
      </c>
      <c r="F395" s="12" t="str">
        <f>HYPERLINK(E395,C395)</f>
        <v>Handbook of Primate Husbandry and Welfare</v>
      </c>
      <c r="G395" s="12" t="str">
        <f>IFERROR(HYPERLINK(E395), "Not yet available")</f>
        <v>http://onlinelibrary.wiley.com/book/10.1002/9780470752951</v>
      </c>
      <c r="H395" s="50" t="str">
        <f>IFERROR(HYPERLINK(L395, "Off-campus access"), "Not yet available")</f>
        <v>Off-campus access</v>
      </c>
      <c r="I395" s="8" t="s">
        <v>8</v>
      </c>
      <c r="J395" s="10" t="s">
        <v>8</v>
      </c>
      <c r="K395" s="13">
        <v>1</v>
      </c>
      <c r="L395" s="5" t="str">
        <f>("https://subzero.lib.uoguelph.ca/login?url="&amp;E395)</f>
        <v>https://subzero.lib.uoguelph.ca/login?url=http://onlinelibrary.wiley.com/book/10.1002/9780470752951</v>
      </c>
    </row>
    <row r="396" spans="1:12" ht="15" customHeight="1" x14ac:dyDescent="0.25">
      <c r="A396" s="15" t="str">
        <f>IFERROR(RANK(B396,$B$2:$B$813,1)+COUNTIF($B$1:B395,B396),"")</f>
        <v/>
      </c>
      <c r="B396" s="15" t="str">
        <f>IFERROR(SEARCH(query, C396, 1),"")</f>
        <v/>
      </c>
      <c r="C396" s="15" t="s">
        <v>1925</v>
      </c>
      <c r="D396" s="13">
        <v>2016</v>
      </c>
      <c r="E396" s="15" t="s">
        <v>388</v>
      </c>
      <c r="F396" s="12" t="str">
        <f>HYPERLINK(E396,C396)</f>
        <v>Handbook of Small Animal Imaging: Preclinical Imaging, Therapy, and Applications</v>
      </c>
      <c r="G396" s="12" t="str">
        <f>IFERROR(HYPERLINK(E396), "Not yet available")</f>
        <v>http://www.crcnetbase.com/isbn/978-1-4665-5568-6</v>
      </c>
      <c r="H396" s="50" t="str">
        <f>IFERROR(HYPERLINK(L396, "Off-campus access"), "Not yet available")</f>
        <v>Off-campus access</v>
      </c>
      <c r="I396" s="8" t="s">
        <v>72</v>
      </c>
      <c r="J396" s="10" t="s">
        <v>72</v>
      </c>
      <c r="K396" s="13">
        <v>0</v>
      </c>
      <c r="L396" s="5" t="str">
        <f>("https://subzero.lib.uoguelph.ca/login?url="&amp;E396)</f>
        <v>https://subzero.lib.uoguelph.ca/login?url=http://www.crcnetbase.com/isbn/978-1-4665-5568-6</v>
      </c>
    </row>
    <row r="397" spans="1:12" ht="15" customHeight="1" x14ac:dyDescent="0.25">
      <c r="A397" s="15" t="str">
        <f>IFERROR(RANK(B397,$B$2:$B$813,1)+COUNTIF($B$1:B396,B397),"")</f>
        <v/>
      </c>
      <c r="B397" s="15" t="str">
        <f>IFERROR(SEARCH(query, C397, 1),"")</f>
        <v/>
      </c>
      <c r="C397" s="15" t="s">
        <v>2035</v>
      </c>
      <c r="D397" s="13">
        <v>2008</v>
      </c>
      <c r="E397" s="15" t="s">
        <v>389</v>
      </c>
      <c r="F397" s="12" t="str">
        <f>HYPERLINK(E397,C397)</f>
        <v>Handbook of Small Animal Practice, Fifth Edition</v>
      </c>
      <c r="G397" s="12" t="str">
        <f>IFERROR(HYPERLINK(E397), "Not yet available")</f>
        <v>http://www.sciencedirect.com/science/book/9781416039495</v>
      </c>
      <c r="H397" s="50" t="str">
        <f>IFERROR(HYPERLINK(L397, "Off-campus access"), "Not yet available")</f>
        <v>Off-campus access</v>
      </c>
      <c r="I397" s="8" t="s">
        <v>28</v>
      </c>
      <c r="J397" s="10" t="s">
        <v>28</v>
      </c>
      <c r="K397" s="13">
        <v>9</v>
      </c>
      <c r="L397" s="5" t="str">
        <f>("https://subzero.lib.uoguelph.ca/login?url="&amp;E397)</f>
        <v>https://subzero.lib.uoguelph.ca/login?url=http://www.sciencedirect.com/science/book/9781416039495</v>
      </c>
    </row>
    <row r="398" spans="1:12" ht="15" customHeight="1" x14ac:dyDescent="0.25">
      <c r="A398" s="15" t="str">
        <f>IFERROR(RANK(B398,$B$2:$B$813,1)+COUNTIF($B$1:B397,B398),"")</f>
        <v/>
      </c>
      <c r="B398" s="15" t="str">
        <f>IFERROR(SEARCH(query, C398, 1),"")</f>
        <v/>
      </c>
      <c r="C398" s="8" t="s">
        <v>848</v>
      </c>
      <c r="D398" s="17">
        <v>2010</v>
      </c>
      <c r="E398" s="9" t="s">
        <v>1026</v>
      </c>
      <c r="F398" s="12" t="str">
        <f>HYPERLINK(E398,C398)</f>
        <v xml:space="preserve">Handbook of Small Animal Radiological Differential Diagnosis </v>
      </c>
      <c r="G398" s="12" t="str">
        <f>IFERROR(HYPERLINK(E398), "Not yet available")</f>
        <v>http://site.ebrary.com/lib/oculguelph/Doc?id=10511771</v>
      </c>
      <c r="H398" s="50" t="str">
        <f>IFERROR(HYPERLINK(L398, "Off-campus access"), "Not yet available")</f>
        <v>Off-campus access</v>
      </c>
      <c r="I398" s="8" t="s">
        <v>1134</v>
      </c>
      <c r="J398" s="9" t="s">
        <v>28</v>
      </c>
      <c r="K398" s="17">
        <v>0</v>
      </c>
      <c r="L398" s="5" t="str">
        <f>("https://subzero.lib.uoguelph.ca/login?url="&amp;E398)</f>
        <v>https://subzero.lib.uoguelph.ca/login?url=http://site.ebrary.com/lib/oculguelph/Doc?id=10511771</v>
      </c>
    </row>
    <row r="399" spans="1:12" ht="15" customHeight="1" x14ac:dyDescent="0.25">
      <c r="A399" s="15" t="str">
        <f>IFERROR(RANK(B399,$B$2:$B$813,1)+COUNTIF($B$1:B398,B399),"")</f>
        <v/>
      </c>
      <c r="B399" s="15" t="str">
        <f>IFERROR(SEARCH(query, C399, 1),"")</f>
        <v/>
      </c>
      <c r="C399" s="15" t="s">
        <v>2024</v>
      </c>
      <c r="D399" s="13">
        <v>2010</v>
      </c>
      <c r="E399" s="15" t="s">
        <v>390</v>
      </c>
      <c r="F399" s="12" t="str">
        <f>HYPERLINK(E399,C399)</f>
        <v>Handbook of Small Animal Radiology and Ultrasound, Second Edition</v>
      </c>
      <c r="G399" s="12" t="str">
        <f>IFERROR(HYPERLINK(E399), "Not yet available")</f>
        <v>http://www.sciencedirect.com/science/book/9780702028946</v>
      </c>
      <c r="H399" s="50" t="str">
        <f>IFERROR(HYPERLINK(L399, "Off-campus access"), "Not yet available")</f>
        <v>Off-campus access</v>
      </c>
      <c r="I399" s="8" t="s">
        <v>28</v>
      </c>
      <c r="J399" s="10" t="s">
        <v>28</v>
      </c>
      <c r="K399" s="13">
        <v>35</v>
      </c>
      <c r="L399" s="5" t="str">
        <f>("https://subzero.lib.uoguelph.ca/login?url="&amp;E399)</f>
        <v>https://subzero.lib.uoguelph.ca/login?url=http://www.sciencedirect.com/science/book/9780702028946</v>
      </c>
    </row>
    <row r="400" spans="1:12" ht="15" customHeight="1" x14ac:dyDescent="0.25">
      <c r="A400" s="15" t="str">
        <f>IFERROR(RANK(B400,$B$2:$B$813,1)+COUNTIF($B$1:B399,B400),"")</f>
        <v/>
      </c>
      <c r="B400" s="15" t="str">
        <f>IFERROR(SEARCH(query, C400, 1),"")</f>
        <v/>
      </c>
      <c r="C400" s="15" t="s">
        <v>391</v>
      </c>
      <c r="D400" s="13">
        <v>2016</v>
      </c>
      <c r="E400" s="15" t="s">
        <v>392</v>
      </c>
      <c r="F400" s="12" t="str">
        <f>HYPERLINK(E400,C400)</f>
        <v>Handbook of Small Animal Regional Anesthesia and Analgesia Techniques</v>
      </c>
      <c r="G400" s="12" t="str">
        <f>IFERROR(HYPERLINK(E400), "Not yet available")</f>
        <v>http://onlinelibrary.wiley.com/book/10.1002/9781119159490</v>
      </c>
      <c r="H400" s="50" t="str">
        <f>IFERROR(HYPERLINK(L400, "Off-campus access"), "Not yet available")</f>
        <v>Off-campus access</v>
      </c>
      <c r="I400" s="8" t="s">
        <v>8</v>
      </c>
      <c r="J400" s="10" t="s">
        <v>8</v>
      </c>
      <c r="K400" s="13">
        <v>0</v>
      </c>
      <c r="L400" s="5" t="str">
        <f>("https://subzero.lib.uoguelph.ca/login?url="&amp;E400)</f>
        <v>https://subzero.lib.uoguelph.ca/login?url=http://onlinelibrary.wiley.com/book/10.1002/9781119159490</v>
      </c>
    </row>
    <row r="401" spans="1:12" ht="15" customHeight="1" x14ac:dyDescent="0.25">
      <c r="A401" s="15" t="str">
        <f>IFERROR(RANK(B401,$B$2:$B$813,1)+COUNTIF($B$1:B400,B401),"")</f>
        <v/>
      </c>
      <c r="B401" s="15" t="str">
        <f>IFERROR(SEARCH(query, C401, 1),"")</f>
        <v/>
      </c>
      <c r="C401" s="15" t="s">
        <v>1839</v>
      </c>
      <c r="D401" s="13">
        <v>2011</v>
      </c>
      <c r="E401" s="15" t="s">
        <v>393</v>
      </c>
      <c r="F401" s="12" t="str">
        <f>HYPERLINK(E401,C401)</f>
        <v>Handbook of Veterinary Neurology, Fifth Edition</v>
      </c>
      <c r="G401" s="12" t="str">
        <f>IFERROR(HYPERLINK(E401), "Not yet available")</f>
        <v>http://www.sciencedirect.com/science/book/9781437706512</v>
      </c>
      <c r="H401" s="50" t="str">
        <f>IFERROR(HYPERLINK(L401, "Off-campus access"), "Not yet available")</f>
        <v>Off-campus access</v>
      </c>
      <c r="I401" s="8" t="s">
        <v>28</v>
      </c>
      <c r="J401" s="10" t="s">
        <v>28</v>
      </c>
      <c r="K401" s="13">
        <v>60</v>
      </c>
      <c r="L401" s="5" t="str">
        <f>("https://subzero.lib.uoguelph.ca/login?url="&amp;E401)</f>
        <v>https://subzero.lib.uoguelph.ca/login?url=http://www.sciencedirect.com/science/book/9781437706512</v>
      </c>
    </row>
    <row r="402" spans="1:12" ht="15" customHeight="1" x14ac:dyDescent="0.25">
      <c r="A402" s="15" t="str">
        <f>IFERROR(RANK(B402,$B$2:$B$813,1)+COUNTIF($B$1:B401,B402),"")</f>
        <v/>
      </c>
      <c r="B402" s="15" t="str">
        <f>IFERROR(SEARCH(query, C402, 1),"")</f>
        <v/>
      </c>
      <c r="C402" s="15" t="s">
        <v>394</v>
      </c>
      <c r="D402" s="13">
        <v>2008</v>
      </c>
      <c r="E402" s="15" t="s">
        <v>395</v>
      </c>
      <c r="F402" s="12" t="str">
        <f>HYPERLINK(E402,C402)</f>
        <v>Handbook of Veterinary Nursing</v>
      </c>
      <c r="G402" s="12" t="str">
        <f>IFERROR(HYPERLINK(E402), "Not yet available")</f>
        <v>http://onlinelibrary.wiley.com/book/10.1002/9780470690376</v>
      </c>
      <c r="H402" s="50" t="str">
        <f>IFERROR(HYPERLINK(L402, "Off-campus access"), "Not yet available")</f>
        <v>Off-campus access</v>
      </c>
      <c r="I402" s="8" t="s">
        <v>8</v>
      </c>
      <c r="J402" s="10" t="s">
        <v>8</v>
      </c>
      <c r="K402" s="13">
        <v>18</v>
      </c>
      <c r="L402" s="5" t="str">
        <f>("https://subzero.lib.uoguelph.ca/login?url="&amp;E402)</f>
        <v>https://subzero.lib.uoguelph.ca/login?url=http://onlinelibrary.wiley.com/book/10.1002/9780470690376</v>
      </c>
    </row>
    <row r="403" spans="1:12" ht="15" customHeight="1" x14ac:dyDescent="0.25">
      <c r="A403" s="15" t="str">
        <f>IFERROR(RANK(B403,$B$2:$B$813,1)+COUNTIF($B$1:B402,B403),"")</f>
        <v/>
      </c>
      <c r="B403" s="15" t="str">
        <f>IFERROR(SEARCH(query, C403, 1),"")</f>
        <v/>
      </c>
      <c r="C403" s="15" t="s">
        <v>1910</v>
      </c>
      <c r="D403" s="13">
        <v>2015</v>
      </c>
      <c r="E403" s="15" t="s">
        <v>1911</v>
      </c>
      <c r="F403" s="12" t="str">
        <f>HYPERLINK(E403,C403)</f>
        <v>Handbook of Veterinary Pain Management</v>
      </c>
      <c r="G403" s="12" t="str">
        <f>IFERROR(HYPERLINK(E403), "Not yet available")</f>
        <v>https://www.sciencedirect.com/science/book/9780323089357</v>
      </c>
      <c r="H403" s="50" t="str">
        <f>IFERROR(HYPERLINK(L403, "Off-campus access"), "Not yet available")</f>
        <v>Off-campus access</v>
      </c>
      <c r="I403" s="8" t="s">
        <v>28</v>
      </c>
      <c r="J403" s="10" t="s">
        <v>28</v>
      </c>
      <c r="K403" s="13"/>
    </row>
    <row r="404" spans="1:12" ht="15" customHeight="1" x14ac:dyDescent="0.25">
      <c r="A404" s="15" t="str">
        <f>IFERROR(RANK(B404,$B$2:$B$813,1)+COUNTIF($B$1:B403,B404),"")</f>
        <v/>
      </c>
      <c r="B404" s="15" t="str">
        <f>IFERROR(SEARCH(query, C404, 1),"")</f>
        <v/>
      </c>
      <c r="C404" s="15" t="s">
        <v>1840</v>
      </c>
      <c r="D404" s="13">
        <v>2009</v>
      </c>
      <c r="E404" s="15" t="s">
        <v>396</v>
      </c>
      <c r="F404" s="12" t="str">
        <f>HYPERLINK(E404,C404)</f>
        <v>Handbook of Veterinary Pain Management, Second Edition</v>
      </c>
      <c r="G404" s="12" t="str">
        <f>IFERROR(HYPERLINK(E404), "Not yet available")</f>
        <v>http://www.sciencedirect.com/science/book/9780323046794</v>
      </c>
      <c r="H404" s="50" t="str">
        <f>IFERROR(HYPERLINK(L404, "Off-campus access"), "Not yet available")</f>
        <v>Off-campus access</v>
      </c>
      <c r="I404" s="8" t="s">
        <v>28</v>
      </c>
      <c r="J404" s="10" t="s">
        <v>28</v>
      </c>
      <c r="K404" s="13">
        <v>8</v>
      </c>
      <c r="L404" s="5" t="str">
        <f>("https://subzero.lib.uoguelph.ca/login?url="&amp;E404)</f>
        <v>https://subzero.lib.uoguelph.ca/login?url=http://www.sciencedirect.com/science/book/9780323046794</v>
      </c>
    </row>
    <row r="405" spans="1:12" ht="15" customHeight="1" x14ac:dyDescent="0.25">
      <c r="A405" s="15" t="str">
        <f>IFERROR(RANK(B405,$B$2:$B$813,1)+COUNTIF($B$1:B404,B405),"")</f>
        <v/>
      </c>
      <c r="B405" s="15" t="str">
        <f>IFERROR(SEARCH(query, C405, 1),"")</f>
        <v/>
      </c>
      <c r="C405" s="15" t="s">
        <v>397</v>
      </c>
      <c r="D405" s="13">
        <v>2007</v>
      </c>
      <c r="E405" s="15" t="s">
        <v>398</v>
      </c>
      <c r="F405" s="12" t="str">
        <f>HYPERLINK(E405,C405)</f>
        <v>Handbook of Zoonoses</v>
      </c>
      <c r="G405" s="12" t="str">
        <f>IFERROR(HYPERLINK(E405), "Not yet available")</f>
        <v>http://www.sciencedirect.com/science/book/9780323044783</v>
      </c>
      <c r="H405" s="50" t="str">
        <f>IFERROR(HYPERLINK(L405, "Off-campus access"), "Not yet available")</f>
        <v>Off-campus access</v>
      </c>
      <c r="I405" s="8" t="s">
        <v>28</v>
      </c>
      <c r="J405" s="10" t="s">
        <v>28</v>
      </c>
      <c r="K405" s="13">
        <v>1</v>
      </c>
      <c r="L405" s="5" t="str">
        <f>("https://subzero.lib.uoguelph.ca/login?url="&amp;E405)</f>
        <v>https://subzero.lib.uoguelph.ca/login?url=http://www.sciencedirect.com/science/book/9780323044783</v>
      </c>
    </row>
    <row r="406" spans="1:12" ht="15" customHeight="1" x14ac:dyDescent="0.25">
      <c r="A406" s="15" t="str">
        <f>IFERROR(RANK(B406,$B$2:$B$813,1)+COUNTIF($B$1:B405,B406),"")</f>
        <v/>
      </c>
      <c r="B406" s="15" t="str">
        <f>IFERROR(SEARCH(query, C406, 1),"")</f>
        <v/>
      </c>
      <c r="C406" s="15" t="s">
        <v>399</v>
      </c>
      <c r="D406" s="13">
        <v>2008</v>
      </c>
      <c r="E406" s="15" t="s">
        <v>400</v>
      </c>
      <c r="F406" s="12" t="str">
        <f>HYPERLINK(E406,C406)</f>
        <v>Hand-Rearing Birds</v>
      </c>
      <c r="G406" s="12" t="str">
        <f>IFERROR(HYPERLINK(E406), "Not yet available")</f>
        <v>http://onlinelibrary.wiley.com/book/10.1002/9780470376393</v>
      </c>
      <c r="H406" s="50" t="str">
        <f>IFERROR(HYPERLINK(L406, "Off-campus access"), "Not yet available")</f>
        <v>Off-campus access</v>
      </c>
      <c r="I406" s="8" t="s">
        <v>8</v>
      </c>
      <c r="J406" s="10" t="s">
        <v>8</v>
      </c>
      <c r="K406" s="13">
        <v>0</v>
      </c>
      <c r="L406" s="5" t="str">
        <f>("https://subzero.lib.uoguelph.ca/login?url="&amp;E406)</f>
        <v>https://subzero.lib.uoguelph.ca/login?url=http://onlinelibrary.wiley.com/book/10.1002/9780470376393</v>
      </c>
    </row>
    <row r="407" spans="1:12" ht="15" customHeight="1" x14ac:dyDescent="0.25">
      <c r="A407" s="15" t="str">
        <f>IFERROR(RANK(B407,$B$2:$B$813,1)+COUNTIF($B$1:B406,B407),"")</f>
        <v/>
      </c>
      <c r="B407" s="15" t="str">
        <f>IFERROR(SEARCH(query, C407, 1),"")</f>
        <v/>
      </c>
      <c r="C407" s="15" t="s">
        <v>401</v>
      </c>
      <c r="D407" s="13">
        <v>2008</v>
      </c>
      <c r="E407" s="15" t="s">
        <v>402</v>
      </c>
      <c r="F407" s="12" t="str">
        <f>HYPERLINK(E407,C407)</f>
        <v>Hand-Rearing Wild and Domestic Mammals</v>
      </c>
      <c r="G407" s="12" t="str">
        <f>IFERROR(HYPERLINK(E407), "Not yet available")</f>
        <v>http://onlinelibrary.wiley.com/book/10.1002/9780470385005</v>
      </c>
      <c r="H407" s="50" t="str">
        <f>IFERROR(HYPERLINK(L407, "Off-campus access"), "Not yet available")</f>
        <v>Off-campus access</v>
      </c>
      <c r="I407" s="8" t="s">
        <v>8</v>
      </c>
      <c r="J407" s="10" t="s">
        <v>8</v>
      </c>
      <c r="K407" s="13">
        <v>1</v>
      </c>
      <c r="L407" s="5" t="str">
        <f>("https://subzero.lib.uoguelph.ca/login?url="&amp;E407)</f>
        <v>https://subzero.lib.uoguelph.ca/login?url=http://onlinelibrary.wiley.com/book/10.1002/9780470385005</v>
      </c>
    </row>
    <row r="408" spans="1:12" ht="15" customHeight="1" x14ac:dyDescent="0.25">
      <c r="A408" s="15" t="str">
        <f>IFERROR(RANK(B408,$B$2:$B$813,1)+COUNTIF($B$1:B407,B408),"")</f>
        <v/>
      </c>
      <c r="B408" s="15" t="str">
        <f>IFERROR(SEARCH(query, C408, 1),"")</f>
        <v/>
      </c>
      <c r="C408" s="15" t="s">
        <v>1884</v>
      </c>
      <c r="D408" s="13">
        <v>2013</v>
      </c>
      <c r="E408" s="15" t="s">
        <v>1877</v>
      </c>
      <c r="F408" s="12" t="str">
        <f>HYPERLINK(E408,C408)</f>
        <v>Harkness and Wagner's Biology and Medicine of Rabbits and Rodents</v>
      </c>
      <c r="G408" s="12" t="str">
        <f>IFERROR(HYPERLINK(E408), "Not yet available")</f>
        <v>https://ebookcentral.proquest.com/lib/uoguelph/detail.action?docID=1165237</v>
      </c>
      <c r="H408" s="50" t="str">
        <f>IFERROR(HYPERLINK(L408, "Off-campus access"), "Not yet available")</f>
        <v>Off-campus access</v>
      </c>
      <c r="I408" s="8" t="s">
        <v>1134</v>
      </c>
      <c r="J408" s="10" t="s">
        <v>8</v>
      </c>
      <c r="K408" s="13"/>
    </row>
    <row r="409" spans="1:12" ht="15" customHeight="1" x14ac:dyDescent="0.25">
      <c r="A409" s="15" t="str">
        <f>IFERROR(RANK(B409,$B$2:$B$813,1)+COUNTIF($B$1:B408,B409),"")</f>
        <v/>
      </c>
      <c r="B409" s="15" t="str">
        <f>IFERROR(SEARCH(query, C409, 1),"")</f>
        <v/>
      </c>
      <c r="C409" s="15" t="s">
        <v>1902</v>
      </c>
      <c r="D409" s="13">
        <v>2014</v>
      </c>
      <c r="E409" s="15" t="s">
        <v>1903</v>
      </c>
      <c r="F409" s="12" t="str">
        <f>HYPERLINK(E409,C409)</f>
        <v>Hayes' Principles and Methods of Toxicology</v>
      </c>
      <c r="G409" s="12" t="str">
        <f>IFERROR(HYPERLINK(E409), "Not yet available")</f>
        <v>https://www.taylorfrancis.com/books/e/9781842145371</v>
      </c>
      <c r="H409" s="50" t="str">
        <f>IFERROR(HYPERLINK(L409, "Off-campus access"), "Not yet available")</f>
        <v>Off-campus access</v>
      </c>
      <c r="I409" s="8" t="s">
        <v>1644</v>
      </c>
      <c r="J409" s="10" t="s">
        <v>72</v>
      </c>
      <c r="K409" s="13"/>
    </row>
    <row r="410" spans="1:12" ht="15" customHeight="1" x14ac:dyDescent="0.25">
      <c r="A410" s="15" t="str">
        <f>IFERROR(RANK(B410,$B$2:$B$813,1)+COUNTIF($B$1:B409,B410),"")</f>
        <v/>
      </c>
      <c r="B410" s="15" t="str">
        <f>IFERROR(SEARCH(query, C410, 1),"")</f>
        <v/>
      </c>
      <c r="C410" s="8" t="s">
        <v>849</v>
      </c>
      <c r="D410" s="17">
        <v>2011</v>
      </c>
      <c r="E410" s="9" t="s">
        <v>1027</v>
      </c>
      <c r="F410" s="12" t="str">
        <f>HYPERLINK(E410,C410)</f>
        <v>Health Benefits of Dog Walking for People and Pets : Evidence and Case Studies</v>
      </c>
      <c r="G410" s="12" t="str">
        <f>IFERROR(HYPERLINK(E410), "Not yet available")</f>
        <v>http://site.ebrary.com/lib/oculguelph/Doc?id=10496234</v>
      </c>
      <c r="H410" s="50" t="str">
        <f>IFERROR(HYPERLINK(L410, "Off-campus access"), "Not yet available")</f>
        <v>Off-campus access</v>
      </c>
      <c r="I410" s="8" t="s">
        <v>1134</v>
      </c>
      <c r="J410" s="9" t="s">
        <v>1144</v>
      </c>
      <c r="K410" s="17">
        <v>0</v>
      </c>
      <c r="L410" s="5" t="str">
        <f>("https://subzero.lib.uoguelph.ca/login?url="&amp;E410)</f>
        <v>https://subzero.lib.uoguelph.ca/login?url=http://site.ebrary.com/lib/oculguelph/Doc?id=10496234</v>
      </c>
    </row>
    <row r="411" spans="1:12" ht="15" customHeight="1" x14ac:dyDescent="0.25">
      <c r="A411" s="15" t="str">
        <f>IFERROR(RANK(B411,$B$2:$B$813,1)+COUNTIF($B$1:B410,B411),"")</f>
        <v/>
      </c>
      <c r="B411" s="15" t="str">
        <f>IFERROR(SEARCH(query, C411, 1),"")</f>
        <v/>
      </c>
      <c r="C411" s="15" t="s">
        <v>403</v>
      </c>
      <c r="D411" s="13">
        <v>2013</v>
      </c>
      <c r="E411" s="15" t="s">
        <v>404</v>
      </c>
      <c r="F411" s="12" t="str">
        <f>HYPERLINK(E411,C411)</f>
        <v>Heat Stress and Animal Productivity</v>
      </c>
      <c r="G411" s="12" t="str">
        <f>IFERROR(HYPERLINK(E411), "Not yet available")</f>
        <v>http://link.springer.com/openurl?genre=book&amp;isbn=978-81-322-0878-5</v>
      </c>
      <c r="H411" s="50" t="str">
        <f>IFERROR(HYPERLINK(L411, "Off-campus access"), "Not yet available")</f>
        <v>Off-campus access</v>
      </c>
      <c r="I411" s="8" t="s">
        <v>18</v>
      </c>
      <c r="J411" s="10" t="s">
        <v>18</v>
      </c>
      <c r="K411" s="13">
        <v>19</v>
      </c>
      <c r="L411" s="5" t="str">
        <f>("https://subzero.lib.uoguelph.ca/login?url="&amp;E411)</f>
        <v>https://subzero.lib.uoguelph.ca/login?url=http://link.springer.com/openurl?genre=book&amp;isbn=978-81-322-0878-5</v>
      </c>
    </row>
    <row r="412" spans="1:12" ht="15" customHeight="1" x14ac:dyDescent="0.25">
      <c r="A412" s="15" t="str">
        <f>IFERROR(RANK(B412,$B$2:$B$813,1)+COUNTIF($B$1:B411,B412),"")</f>
        <v/>
      </c>
      <c r="B412" s="15" t="str">
        <f>IFERROR(SEARCH(query, C412, 1),"")</f>
        <v/>
      </c>
      <c r="C412" s="8" t="s">
        <v>1917</v>
      </c>
      <c r="D412" s="17">
        <v>2004</v>
      </c>
      <c r="E412" s="9" t="s">
        <v>1028</v>
      </c>
      <c r="F412" s="12" t="str">
        <f>HYPERLINK(E412,C412)</f>
        <v>Heilpflanzenkunde Für Tierärzte (Herbalism for Veterinarians)</v>
      </c>
      <c r="G412" s="12" t="str">
        <f>IFERROR(HYPERLINK(E412), "Not yet available")</f>
        <v>http://site.ebrary.com/lib/oculguelph/Doc?id=10182685</v>
      </c>
      <c r="H412" s="50" t="str">
        <f>IFERROR(HYPERLINK(L412, "Off-campus access"), "Not yet available")</f>
        <v>Off-campus access</v>
      </c>
      <c r="I412" s="8" t="s">
        <v>1134</v>
      </c>
      <c r="J412" s="9" t="s">
        <v>18</v>
      </c>
      <c r="K412" s="17">
        <v>0</v>
      </c>
      <c r="L412" s="5" t="str">
        <f>("https://subzero.lib.uoguelph.ca/login?url="&amp;E412)</f>
        <v>https://subzero.lib.uoguelph.ca/login?url=http://site.ebrary.com/lib/oculguelph/Doc?id=10182685</v>
      </c>
    </row>
    <row r="413" spans="1:12" ht="15" customHeight="1" x14ac:dyDescent="0.25">
      <c r="A413" s="15" t="str">
        <f>IFERROR(RANK(B413,$B$2:$B$813,1)+COUNTIF($B$1:B412,B413),"")</f>
        <v/>
      </c>
      <c r="B413" s="15" t="str">
        <f>IFERROR(SEARCH(query, C413, 1),"")</f>
        <v/>
      </c>
      <c r="C413" s="8" t="s">
        <v>850</v>
      </c>
      <c r="D413" s="17">
        <v>2008</v>
      </c>
      <c r="E413" s="9" t="s">
        <v>1029</v>
      </c>
      <c r="F413" s="12" t="str">
        <f>HYPERLINK(E413,C413)</f>
        <v xml:space="preserve">Hemoparasites of the Reptilia : Color Atlas and Text </v>
      </c>
      <c r="G413" s="12" t="str">
        <f>IFERROR(HYPERLINK(E413), "Not yet available")</f>
        <v>http://site.ebrary.com/lib/oculguelph/Doc?id=10251135</v>
      </c>
      <c r="H413" s="50" t="str">
        <f>IFERROR(HYPERLINK(L413, "Off-campus access"), "Not yet available")</f>
        <v>Off-campus access</v>
      </c>
      <c r="I413" s="8" t="s">
        <v>1134</v>
      </c>
      <c r="J413" s="9" t="s">
        <v>72</v>
      </c>
      <c r="K413" s="17">
        <v>29</v>
      </c>
      <c r="L413" s="5" t="str">
        <f>("https://subzero.lib.uoguelph.ca/login?url="&amp;E413)</f>
        <v>https://subzero.lib.uoguelph.ca/login?url=http://site.ebrary.com/lib/oculguelph/Doc?id=10251135</v>
      </c>
    </row>
    <row r="414" spans="1:12" ht="15" customHeight="1" x14ac:dyDescent="0.25">
      <c r="A414" s="15" t="str">
        <f>IFERROR(RANK(B414,$B$2:$B$813,1)+COUNTIF($B$1:B413,B414),"")</f>
        <v/>
      </c>
      <c r="B414" s="15" t="str">
        <f>IFERROR(SEARCH(query, C414, 1),"")</f>
        <v/>
      </c>
      <c r="C414" s="15" t="s">
        <v>1916</v>
      </c>
      <c r="D414" s="13">
        <v>2013</v>
      </c>
      <c r="E414" s="15" t="s">
        <v>1699</v>
      </c>
      <c r="F414" s="12" t="str">
        <f>HYPERLINK(E414,C414)</f>
        <v>Horse Genetics, Second Edition</v>
      </c>
      <c r="G414" s="12" t="str">
        <f>IFERROR(HYPERLINK(E414), "Not yet available")</f>
        <v>http://dx.doi.org/10.1079/9781780643298.0000</v>
      </c>
      <c r="H414" s="50" t="str">
        <f>IFERROR(HYPERLINK(L414, "Off-campus access"), "Not yet available")</f>
        <v>Off-campus access</v>
      </c>
      <c r="I414" s="8" t="s">
        <v>1135</v>
      </c>
      <c r="J414" s="10" t="s">
        <v>1135</v>
      </c>
      <c r="K414" s="13"/>
      <c r="L414" s="5" t="str">
        <f>("https://subzero.lib.uoguelph.ca/login?url="&amp;E414)</f>
        <v>https://subzero.lib.uoguelph.ca/login?url=http://dx.doi.org/10.1079/9781780643298.0000</v>
      </c>
    </row>
    <row r="415" spans="1:12" ht="15" customHeight="1" x14ac:dyDescent="0.25">
      <c r="A415" s="15" t="str">
        <f>IFERROR(RANK(B415,$B$2:$B$813,1)+COUNTIF($B$1:B414,B415),"")</f>
        <v/>
      </c>
      <c r="B415" s="15" t="str">
        <f>IFERROR(SEARCH(query, C415, 1),"")</f>
        <v/>
      </c>
      <c r="C415" s="8" t="s">
        <v>851</v>
      </c>
      <c r="D415" s="17">
        <v>2008</v>
      </c>
      <c r="E415" s="9" t="s">
        <v>1030</v>
      </c>
      <c r="F415" s="12" t="str">
        <f>HYPERLINK(E415,C415)</f>
        <v>Horse Owner's Veterinary Handbook</v>
      </c>
      <c r="G415" s="12" t="str">
        <f>IFERROR(HYPERLINK(E415), "Not yet available")</f>
        <v>http://site.ebrary.com/lib/oculguelph/Doc?id=10248915</v>
      </c>
      <c r="H415" s="50" t="str">
        <f>IFERROR(HYPERLINK(L415, "Off-campus access"), "Not yet available")</f>
        <v>Off-campus access</v>
      </c>
      <c r="I415" s="8" t="s">
        <v>1134</v>
      </c>
      <c r="J415" s="9" t="s">
        <v>8</v>
      </c>
      <c r="K415" s="17">
        <v>0</v>
      </c>
      <c r="L415" s="5" t="str">
        <f>("https://subzero.lib.uoguelph.ca/login?url="&amp;E415)</f>
        <v>https://subzero.lib.uoguelph.ca/login?url=http://site.ebrary.com/lib/oculguelph/Doc?id=10248915</v>
      </c>
    </row>
    <row r="416" spans="1:12" ht="15" customHeight="1" x14ac:dyDescent="0.25">
      <c r="A416" s="15" t="str">
        <f>IFERROR(RANK(B416,$B$2:$B$813,1)+COUNTIF($B$1:B415,B416),"")</f>
        <v/>
      </c>
      <c r="B416" s="15" t="str">
        <f>IFERROR(SEARCH(query, C416, 1),"")</f>
        <v/>
      </c>
      <c r="C416" s="8" t="s">
        <v>852</v>
      </c>
      <c r="D416" s="17">
        <v>2012</v>
      </c>
      <c r="E416" s="9" t="s">
        <v>1031</v>
      </c>
      <c r="F416" s="12" t="str">
        <f>HYPERLINK(E416,C416)</f>
        <v xml:space="preserve">Horsekeeping on a Small Acreage : Designing and Managing Your Equine Facilities </v>
      </c>
      <c r="G416" s="12" t="str">
        <f>IFERROR(HYPERLINK(E416), "Not yet available")</f>
        <v>http://site.ebrary.com/lib/oculguelph/Doc?id=10668933</v>
      </c>
      <c r="H416" s="50" t="str">
        <f>IFERROR(HYPERLINK(L416, "Off-campus access"), "Not yet available")</f>
        <v>Off-campus access</v>
      </c>
      <c r="I416" s="8" t="s">
        <v>1134</v>
      </c>
      <c r="J416" s="9" t="s">
        <v>1145</v>
      </c>
      <c r="K416" s="17">
        <v>277</v>
      </c>
      <c r="L416" s="5" t="str">
        <f>("https://subzero.lib.uoguelph.ca/login?url="&amp;E416)</f>
        <v>https://subzero.lib.uoguelph.ca/login?url=http://site.ebrary.com/lib/oculguelph/Doc?id=10668933</v>
      </c>
    </row>
    <row r="417" spans="1:12" ht="15" customHeight="1" x14ac:dyDescent="0.25">
      <c r="A417" s="15" t="str">
        <f>IFERROR(RANK(B417,$B$2:$B$813,1)+COUNTIF($B$1:B416,B417),"")</f>
        <v/>
      </c>
      <c r="B417" s="15" t="str">
        <f>IFERROR(SEARCH(query, C417, 1),"")</f>
        <v/>
      </c>
      <c r="C417" s="15" t="s">
        <v>1559</v>
      </c>
      <c r="D417" s="13">
        <v>2017</v>
      </c>
      <c r="E417" s="15" t="s">
        <v>1560</v>
      </c>
      <c r="F417" s="12" t="str">
        <f>HYPERLINK(E417,C417)</f>
        <v>Hospice and Palliative Care for Companion Animals: Principles and Practice</v>
      </c>
      <c r="G417" s="12" t="str">
        <f>IFERROR(HYPERLINK(E417), "Not yet available")</f>
        <v>http://onlinelibrary.wiley.com/book/10.1002/9781119036722</v>
      </c>
      <c r="H417" s="50" t="str">
        <f>IFERROR(HYPERLINK(L417, "Off-campus access"), "Not yet available")</f>
        <v>Off-campus access</v>
      </c>
      <c r="I417" s="8" t="s">
        <v>8</v>
      </c>
      <c r="J417" s="10" t="s">
        <v>8</v>
      </c>
      <c r="K417" s="13"/>
      <c r="L417" s="5" t="str">
        <f>("https://subzero.lib.uoguelph.ca/login?url="&amp;E417)</f>
        <v>https://subzero.lib.uoguelph.ca/login?url=http://onlinelibrary.wiley.com/book/10.1002/9781119036722</v>
      </c>
    </row>
    <row r="418" spans="1:12" ht="15" customHeight="1" x14ac:dyDescent="0.25">
      <c r="A418" s="15" t="str">
        <f>IFERROR(RANK(B418,$B$2:$B$813,1)+COUNTIF($B$1:B417,B418),"")</f>
        <v/>
      </c>
      <c r="B418" s="15" t="str">
        <f>IFERROR(SEARCH(query, C418, 1),"")</f>
        <v/>
      </c>
      <c r="C418" s="15" t="s">
        <v>405</v>
      </c>
      <c r="D418" s="13">
        <v>2008</v>
      </c>
      <c r="E418" s="15" t="s">
        <v>406</v>
      </c>
      <c r="F418" s="12" t="str">
        <f>HYPERLINK(E418,C418)</f>
        <v>Human and Animal Relationships</v>
      </c>
      <c r="G418" s="12" t="str">
        <f>IFERROR(HYPERLINK(E418), "Not yet available")</f>
        <v>http://link.springer.com/openurl?genre=book&amp;isbn=978-3-540-79306-9</v>
      </c>
      <c r="H418" s="50" t="str">
        <f>IFERROR(HYPERLINK(L418, "Off-campus access"), "Not yet available")</f>
        <v>Off-campus access</v>
      </c>
      <c r="I418" s="8" t="s">
        <v>18</v>
      </c>
      <c r="J418" s="10" t="s">
        <v>18</v>
      </c>
      <c r="K418" s="13">
        <v>1</v>
      </c>
      <c r="L418" s="5" t="str">
        <f>("https://subzero.lib.uoguelph.ca/login?url="&amp;E418)</f>
        <v>https://subzero.lib.uoguelph.ca/login?url=http://link.springer.com/openurl?genre=book&amp;isbn=978-3-540-79306-9</v>
      </c>
    </row>
    <row r="419" spans="1:12" ht="15" customHeight="1" x14ac:dyDescent="0.25">
      <c r="A419" s="15" t="str">
        <f>IFERROR(RANK(B419,$B$2:$B$813,1)+COUNTIF($B$1:B418,B419),"")</f>
        <v/>
      </c>
      <c r="B419" s="15" t="str">
        <f>IFERROR(SEARCH(query, C419, 1),"")</f>
        <v/>
      </c>
      <c r="C419" s="15" t="s">
        <v>407</v>
      </c>
      <c r="D419" s="13">
        <v>2010</v>
      </c>
      <c r="E419" s="15" t="s">
        <v>408</v>
      </c>
      <c r="F419" s="12" t="str">
        <f>HYPERLINK(E419,C419)</f>
        <v>Human-Animal Medicine</v>
      </c>
      <c r="G419" s="12" t="str">
        <f>IFERROR(HYPERLINK(E419), "Not yet available")</f>
        <v>http://www.sciencedirect.com/science/book/9781416068372</v>
      </c>
      <c r="H419" s="50" t="str">
        <f>IFERROR(HYPERLINK(L419, "Off-campus access"), "Not yet available")</f>
        <v>Off-campus access</v>
      </c>
      <c r="I419" s="8" t="s">
        <v>28</v>
      </c>
      <c r="J419" s="10" t="s">
        <v>28</v>
      </c>
      <c r="K419" s="13">
        <v>2</v>
      </c>
      <c r="L419" s="5" t="str">
        <f>("https://subzero.lib.uoguelph.ca/login?url="&amp;E419)</f>
        <v>https://subzero.lib.uoguelph.ca/login?url=http://www.sciencedirect.com/science/book/9781416068372</v>
      </c>
    </row>
    <row r="420" spans="1:12" ht="15" customHeight="1" x14ac:dyDescent="0.25">
      <c r="A420" s="15" t="str">
        <f>IFERROR(RANK(B420,$B$2:$B$813,1)+COUNTIF($B$1:B419,B420),"")</f>
        <v/>
      </c>
      <c r="B420" s="15" t="str">
        <f>IFERROR(SEARCH(query, C420, 1),"")</f>
        <v/>
      </c>
      <c r="C420" s="8" t="s">
        <v>853</v>
      </c>
      <c r="D420" s="17">
        <v>2009</v>
      </c>
      <c r="E420" s="9" t="s">
        <v>1032</v>
      </c>
      <c r="F420" s="12" t="str">
        <f>HYPERLINK(E420,C420)</f>
        <v xml:space="preserve">Illustrated Guide to Equine Diseases </v>
      </c>
      <c r="G420" s="12" t="str">
        <f>IFERROR(HYPERLINK(E420), "Not yet available")</f>
        <v>http://site.ebrary.com/lib/oculguelph/Doc?id=10341887</v>
      </c>
      <c r="H420" s="50" t="str">
        <f>IFERROR(HYPERLINK(L420, "Off-campus access"), "Not yet available")</f>
        <v>Off-campus access</v>
      </c>
      <c r="I420" s="8" t="s">
        <v>1134</v>
      </c>
      <c r="J420" s="9" t="s">
        <v>8</v>
      </c>
      <c r="K420" s="17">
        <v>802</v>
      </c>
      <c r="L420" s="5" t="str">
        <f>("https://subzero.lib.uoguelph.ca/login?url="&amp;E420)</f>
        <v>https://subzero.lib.uoguelph.ca/login?url=http://site.ebrary.com/lib/oculguelph/Doc?id=10341887</v>
      </c>
    </row>
    <row r="421" spans="1:12" ht="15" customHeight="1" x14ac:dyDescent="0.25">
      <c r="A421" s="15" t="str">
        <f>IFERROR(RANK(B421,$B$2:$B$813,1)+COUNTIF($B$1:B420,B421),"")</f>
        <v/>
      </c>
      <c r="B421" s="15" t="str">
        <f>IFERROR(SEARCH(query, C421, 1),"")</f>
        <v/>
      </c>
      <c r="C421" s="15" t="s">
        <v>409</v>
      </c>
      <c r="D421" s="13">
        <v>2013</v>
      </c>
      <c r="E421" s="15" t="s">
        <v>410</v>
      </c>
      <c r="F421" s="12" t="str">
        <f>HYPERLINK(E421,C421)</f>
        <v>Improving farm animal welfare</v>
      </c>
      <c r="G421" s="12" t="str">
        <f>IFERROR(HYPERLINK(E421), "Not yet available")</f>
        <v>https://link.springer.com/book/10.3920/978-90-8686-770-7</v>
      </c>
      <c r="H421" s="50" t="str">
        <f>IFERROR(HYPERLINK(L421, "Off-campus access"), "Not yet available")</f>
        <v>Off-campus access</v>
      </c>
      <c r="I421" s="8" t="s">
        <v>18</v>
      </c>
      <c r="J421" s="10" t="s">
        <v>18</v>
      </c>
      <c r="K421" s="13">
        <v>232</v>
      </c>
      <c r="L421" s="5" t="str">
        <f>("https://subzero.lib.uoguelph.ca/login?url="&amp;E421)</f>
        <v>https://subzero.lib.uoguelph.ca/login?url=https://link.springer.com/book/10.3920/978-90-8686-770-7</v>
      </c>
    </row>
    <row r="422" spans="1:12" ht="15" customHeight="1" x14ac:dyDescent="0.25">
      <c r="A422" s="15" t="str">
        <f>IFERROR(RANK(B422,$B$2:$B$813,1)+COUNTIF($B$1:B421,B422),"")</f>
        <v/>
      </c>
      <c r="B422" s="15" t="str">
        <f>IFERROR(SEARCH(query, C422, 1),"")</f>
        <v/>
      </c>
      <c r="C422" s="8" t="s">
        <v>854</v>
      </c>
      <c r="D422" s="17">
        <v>2009</v>
      </c>
      <c r="E422" s="9" t="s">
        <v>1033</v>
      </c>
      <c r="F422" s="12" t="str">
        <f>HYPERLINK(E422,C422)</f>
        <v xml:space="preserve">Infectious Disease Management in Animal Shelters </v>
      </c>
      <c r="G422" s="12" t="str">
        <f>IFERROR(HYPERLINK(E422), "Not yet available")</f>
        <v>http://site.ebrary.com/lib/oculguelph/Doc?id=10341869</v>
      </c>
      <c r="H422" s="50" t="str">
        <f>IFERROR(HYPERLINK(L422, "Off-campus access"), "Not yet available")</f>
        <v>Off-campus access</v>
      </c>
      <c r="I422" s="8" t="s">
        <v>1134</v>
      </c>
      <c r="J422" s="9" t="s">
        <v>8</v>
      </c>
      <c r="K422" s="17">
        <v>13</v>
      </c>
      <c r="L422" s="5" t="str">
        <f>("https://subzero.lib.uoguelph.ca/login?url="&amp;E422)</f>
        <v>https://subzero.lib.uoguelph.ca/login?url=http://site.ebrary.com/lib/oculguelph/Doc?id=10341869</v>
      </c>
    </row>
    <row r="423" spans="1:12" ht="15" customHeight="1" x14ac:dyDescent="0.25">
      <c r="A423" s="15">
        <f>IFERROR(RANK(B423,$B$2:$B$813,1)+COUNTIF($B$1:B422,B423),"")</f>
        <v>18</v>
      </c>
      <c r="B423" s="15">
        <f>IFERROR(SEARCH(query, C423, 1),"")</f>
        <v>25</v>
      </c>
      <c r="C423" s="8" t="s">
        <v>855</v>
      </c>
      <c r="D423" s="17">
        <v>2007</v>
      </c>
      <c r="E423" s="9" t="s">
        <v>1034</v>
      </c>
      <c r="F423" s="12" t="str">
        <f>HYPERLINK(E423,C423)</f>
        <v xml:space="preserve">Infectious Diseases and Pathology of Reptiles : Color Atlas and Text </v>
      </c>
      <c r="G423" s="12" t="str">
        <f>IFERROR(HYPERLINK(E423), "Not yet available")</f>
        <v>http://site.ebrary.com/lib/oculguelph/Doc?id=10170628</v>
      </c>
      <c r="H423" s="50" t="str">
        <f>IFERROR(HYPERLINK(L423, "Off-campus access"), "Not yet available")</f>
        <v>Off-campus access</v>
      </c>
      <c r="I423" s="8" t="s">
        <v>1134</v>
      </c>
      <c r="J423" s="9" t="s">
        <v>72</v>
      </c>
      <c r="K423" s="17">
        <v>303</v>
      </c>
      <c r="L423" s="5" t="str">
        <f>("https://subzero.lib.uoguelph.ca/login?url="&amp;E423)</f>
        <v>https://subzero.lib.uoguelph.ca/login?url=http://site.ebrary.com/lib/oculguelph/Doc?id=10170628</v>
      </c>
    </row>
    <row r="424" spans="1:12" ht="15" customHeight="1" x14ac:dyDescent="0.25">
      <c r="A424" s="15">
        <f>IFERROR(RANK(B424,$B$2:$B$813,1)+COUNTIF($B$1:B423,B424),"")</f>
        <v>25</v>
      </c>
      <c r="B424" s="15">
        <f>IFERROR(SEARCH(query, C424, 1),"")</f>
        <v>47</v>
      </c>
      <c r="C424" s="8" t="s">
        <v>856</v>
      </c>
      <c r="D424" s="17">
        <v>2013</v>
      </c>
      <c r="E424" s="9" t="s">
        <v>1035</v>
      </c>
      <c r="F424" s="12" t="str">
        <f>HYPERLINK(E424,C424)</f>
        <v xml:space="preserve">Infectious Diseases of the Horse : Diagnosis, pathology, management, and public health </v>
      </c>
      <c r="G424" s="12" t="str">
        <f>IFERROR(HYPERLINK(E424), "Not yet available")</f>
        <v>http://site.ebrary.com/lib/oculguelph/Doc?id=10678800</v>
      </c>
      <c r="H424" s="50" t="str">
        <f>IFERROR(HYPERLINK(L424, "Off-campus access"), "Not yet available")</f>
        <v>Off-campus access</v>
      </c>
      <c r="I424" s="8" t="s">
        <v>1134</v>
      </c>
      <c r="J424" s="9" t="s">
        <v>72</v>
      </c>
      <c r="K424" s="17">
        <v>0</v>
      </c>
      <c r="L424" s="5" t="str">
        <f>("https://subzero.lib.uoguelph.ca/login?url="&amp;E424)</f>
        <v>https://subzero.lib.uoguelph.ca/login?url=http://site.ebrary.com/lib/oculguelph/Doc?id=10678800</v>
      </c>
    </row>
    <row r="425" spans="1:12" ht="15" customHeight="1" x14ac:dyDescent="0.25">
      <c r="A425" s="15" t="str">
        <f>IFERROR(RANK(B425,$B$2:$B$813,1)+COUNTIF($B$1:B424,B425),"")</f>
        <v/>
      </c>
      <c r="B425" s="15" t="str">
        <f>IFERROR(SEARCH(query, C425, 1),"")</f>
        <v/>
      </c>
      <c r="C425" s="15" t="s">
        <v>411</v>
      </c>
      <c r="D425" s="13">
        <v>2008</v>
      </c>
      <c r="E425" s="15" t="s">
        <v>412</v>
      </c>
      <c r="F425" s="12" t="str">
        <f>HYPERLINK(E425,C425)</f>
        <v>Infectious Diseases of Wild Birds</v>
      </c>
      <c r="G425" s="12" t="str">
        <f>IFERROR(HYPERLINK(E425), "Not yet available")</f>
        <v>http://onlinelibrary.wiley.com/book/10.1002/9780470344668</v>
      </c>
      <c r="H425" s="50" t="str">
        <f>IFERROR(HYPERLINK(L425, "Off-campus access"), "Not yet available")</f>
        <v>Off-campus access</v>
      </c>
      <c r="I425" s="8" t="s">
        <v>8</v>
      </c>
      <c r="J425" s="10" t="s">
        <v>8</v>
      </c>
      <c r="K425" s="13">
        <v>25</v>
      </c>
      <c r="L425" s="5" t="str">
        <f>("https://subzero.lib.uoguelph.ca/login?url="&amp;E425)</f>
        <v>https://subzero.lib.uoguelph.ca/login?url=http://onlinelibrary.wiley.com/book/10.1002/9780470344668</v>
      </c>
    </row>
    <row r="426" spans="1:12" ht="15" customHeight="1" x14ac:dyDescent="0.25">
      <c r="A426" s="15" t="str">
        <f>IFERROR(RANK(B426,$B$2:$B$813,1)+COUNTIF($B$1:B425,B426),"")</f>
        <v/>
      </c>
      <c r="B426" s="15" t="str">
        <f>IFERROR(SEARCH(query, C426, 1),"")</f>
        <v/>
      </c>
      <c r="C426" s="15" t="s">
        <v>413</v>
      </c>
      <c r="D426" s="13">
        <v>2012</v>
      </c>
      <c r="E426" s="15" t="s">
        <v>414</v>
      </c>
      <c r="F426" s="12" t="str">
        <f>HYPERLINK(E426,C426)</f>
        <v>Infectious Diseases of Wild Mammals and Birds in Europe</v>
      </c>
      <c r="G426" s="12" t="str">
        <f>IFERROR(HYPERLINK(E426), "Not yet available")</f>
        <v>http://onlinelibrary.wiley.com/book/10.1002/9781118342442</v>
      </c>
      <c r="H426" s="50" t="str">
        <f>IFERROR(HYPERLINK(L426, "Off-campus access"), "Not yet available")</f>
        <v>Off-campus access</v>
      </c>
      <c r="I426" s="8" t="s">
        <v>8</v>
      </c>
      <c r="J426" s="10" t="s">
        <v>8</v>
      </c>
      <c r="K426" s="13">
        <v>55</v>
      </c>
      <c r="L426" s="5" t="str">
        <f>("https://subzero.lib.uoguelph.ca/login?url="&amp;E426)</f>
        <v>https://subzero.lib.uoguelph.ca/login?url=http://onlinelibrary.wiley.com/book/10.1002/9781118342442</v>
      </c>
    </row>
    <row r="427" spans="1:12" ht="15" customHeight="1" x14ac:dyDescent="0.25">
      <c r="A427" s="15" t="str">
        <f>IFERROR(RANK(B427,$B$2:$B$813,1)+COUNTIF($B$1:B426,B427),"")</f>
        <v/>
      </c>
      <c r="B427" s="15" t="str">
        <f>IFERROR(SEARCH(query, C427, 1),"")</f>
        <v/>
      </c>
      <c r="C427" s="15" t="s">
        <v>415</v>
      </c>
      <c r="D427" s="13">
        <v>2008</v>
      </c>
      <c r="E427" s="15" t="s">
        <v>416</v>
      </c>
      <c r="F427" s="12" t="str">
        <f>HYPERLINK(E427,C427)</f>
        <v>Infectious Diseases of Wild Mammals, Third Edition</v>
      </c>
      <c r="G427" s="12" t="str">
        <f>IFERROR(HYPERLINK(E427), "Not yet available")</f>
        <v>http://onlinelibrary.wiley.com/book/10.1002/9780470344880</v>
      </c>
      <c r="H427" s="50" t="str">
        <f>IFERROR(HYPERLINK(L427, "Off-campus access"), "Not yet available")</f>
        <v>Off-campus access</v>
      </c>
      <c r="I427" s="8" t="s">
        <v>8</v>
      </c>
      <c r="J427" s="10" t="s">
        <v>8</v>
      </c>
      <c r="K427" s="13">
        <v>46</v>
      </c>
      <c r="L427" s="5" t="str">
        <f>("https://subzero.lib.uoguelph.ca/login?url="&amp;E427)</f>
        <v>https://subzero.lib.uoguelph.ca/login?url=http://onlinelibrary.wiley.com/book/10.1002/9780470344880</v>
      </c>
    </row>
    <row r="428" spans="1:12" ht="15" customHeight="1" x14ac:dyDescent="0.25">
      <c r="A428" s="15" t="str">
        <f>IFERROR(RANK(B428,$B$2:$B$813,1)+COUNTIF($B$1:B427,B428),"")</f>
        <v/>
      </c>
      <c r="B428" s="15" t="str">
        <f>IFERROR(SEARCH(query, C428, 1),"")</f>
        <v/>
      </c>
      <c r="C428" s="15" t="s">
        <v>417</v>
      </c>
      <c r="D428" s="13">
        <v>2008</v>
      </c>
      <c r="E428" s="15" t="s">
        <v>418</v>
      </c>
      <c r="F428" s="12" t="str">
        <f>HYPERLINK(E428,C428)</f>
        <v>Innate Immunity of Plants, Animals, and Humans</v>
      </c>
      <c r="G428" s="12" t="str">
        <f>IFERROR(HYPERLINK(E428), "Not yet available")</f>
        <v>http://link.springer.com/openurl?genre=book&amp;isbn=978-3-540-73929-6</v>
      </c>
      <c r="H428" s="50" t="str">
        <f>IFERROR(HYPERLINK(L428, "Off-campus access"), "Not yet available")</f>
        <v>Off-campus access</v>
      </c>
      <c r="I428" s="8" t="s">
        <v>18</v>
      </c>
      <c r="J428" s="10" t="s">
        <v>18</v>
      </c>
      <c r="K428" s="13">
        <v>1</v>
      </c>
      <c r="L428" s="5" t="str">
        <f>("https://subzero.lib.uoguelph.ca/login?url="&amp;E428)</f>
        <v>https://subzero.lib.uoguelph.ca/login?url=http://link.springer.com/openurl?genre=book&amp;isbn=978-3-540-73929-6</v>
      </c>
    </row>
    <row r="429" spans="1:12" ht="15" customHeight="1" x14ac:dyDescent="0.25">
      <c r="A429" s="15" t="str">
        <f>IFERROR(RANK(B429,$B$2:$B$813,1)+COUNTIF($B$1:B428,B429),"")</f>
        <v/>
      </c>
      <c r="B429" s="15" t="str">
        <f>IFERROR(SEARCH(query, C429, 1),"")</f>
        <v/>
      </c>
      <c r="C429" s="15" t="s">
        <v>419</v>
      </c>
      <c r="D429" s="13">
        <v>2014</v>
      </c>
      <c r="E429" s="15" t="s">
        <v>420</v>
      </c>
      <c r="F429" s="12" t="str">
        <f>HYPERLINK(E429,C429)</f>
        <v>Insight into Influenza Viruses of Animals and Humans</v>
      </c>
      <c r="G429" s="12" t="str">
        <f>IFERROR(HYPERLINK(E429), "Not yet available")</f>
        <v>http://link.springer.com/openurl?genre=book&amp;isbn=978-3-319-05511-4</v>
      </c>
      <c r="H429" s="50" t="str">
        <f>IFERROR(HYPERLINK(L429, "Off-campus access"), "Not yet available")</f>
        <v>Off-campus access</v>
      </c>
      <c r="I429" s="8" t="s">
        <v>18</v>
      </c>
      <c r="J429" s="10" t="s">
        <v>18</v>
      </c>
      <c r="K429" s="13">
        <v>21</v>
      </c>
      <c r="L429" s="5" t="str">
        <f>("https://subzero.lib.uoguelph.ca/login?url="&amp;E429)</f>
        <v>https://subzero.lib.uoguelph.ca/login?url=http://link.springer.com/openurl?genre=book&amp;isbn=978-3-319-05511-4</v>
      </c>
    </row>
    <row r="430" spans="1:12" ht="15" customHeight="1" x14ac:dyDescent="0.25">
      <c r="A430" s="15" t="str">
        <f>IFERROR(RANK(B430,$B$2:$B$813,1)+COUNTIF($B$1:B429,B430),"")</f>
        <v/>
      </c>
      <c r="B430" s="15" t="str">
        <f>IFERROR(SEARCH(query, C430, 1),"")</f>
        <v/>
      </c>
      <c r="C430" s="8" t="s">
        <v>857</v>
      </c>
      <c r="D430" s="17">
        <v>2008</v>
      </c>
      <c r="E430" s="9" t="s">
        <v>1036</v>
      </c>
      <c r="F430" s="12" t="str">
        <f>HYPERLINK(E430,C430)</f>
        <v xml:space="preserve">Institute of Food Technologists Series : Whey Processing, Functionality and Health Benefits : Functionality and Health Benefits </v>
      </c>
      <c r="G430" s="12" t="str">
        <f>IFERROR(HYPERLINK(E430), "Not yet available")</f>
        <v>http://site.ebrary.com/lib/oculguelph/Doc?id=10301165</v>
      </c>
      <c r="H430" s="50" t="str">
        <f>IFERROR(HYPERLINK(L430, "Off-campus access"), "Not yet available")</f>
        <v>Off-campus access</v>
      </c>
      <c r="I430" s="8" t="s">
        <v>1134</v>
      </c>
      <c r="J430" s="9" t="s">
        <v>8</v>
      </c>
      <c r="K430" s="17">
        <v>68</v>
      </c>
      <c r="L430" s="5" t="str">
        <f>("https://subzero.lib.uoguelph.ca/login?url="&amp;E430)</f>
        <v>https://subzero.lib.uoguelph.ca/login?url=http://site.ebrary.com/lib/oculguelph/Doc?id=10301165</v>
      </c>
    </row>
    <row r="431" spans="1:12" ht="15" customHeight="1" x14ac:dyDescent="0.25">
      <c r="A431" s="15" t="str">
        <f>IFERROR(RANK(B431,$B$2:$B$813,1)+COUNTIF($B$1:B430,B431),"")</f>
        <v/>
      </c>
      <c r="B431" s="15" t="str">
        <f>IFERROR(SEARCH(query, C431, 1),"")</f>
        <v/>
      </c>
      <c r="C431" s="15" t="s">
        <v>421</v>
      </c>
      <c r="D431" s="13">
        <v>2009</v>
      </c>
      <c r="E431" s="15" t="s">
        <v>422</v>
      </c>
      <c r="F431" s="12" t="str">
        <f>HYPERLINK(E431,C431)</f>
        <v>Integrating Complementary Medicine into Veterinary Practice</v>
      </c>
      <c r="G431" s="12" t="str">
        <f>IFERROR(HYPERLINK(E431), "Not yet available")</f>
        <v>http://onlinelibrary.wiley.com/book/10.1002/9780813804361</v>
      </c>
      <c r="H431" s="50" t="str">
        <f>IFERROR(HYPERLINK(L431, "Off-campus access"), "Not yet available")</f>
        <v>Off-campus access</v>
      </c>
      <c r="I431" s="8" t="s">
        <v>8</v>
      </c>
      <c r="J431" s="10" t="s">
        <v>8</v>
      </c>
      <c r="K431" s="13">
        <v>0</v>
      </c>
      <c r="L431" s="5" t="str">
        <f>("https://subzero.lib.uoguelph.ca/login?url="&amp;E431)</f>
        <v>https://subzero.lib.uoguelph.ca/login?url=http://onlinelibrary.wiley.com/book/10.1002/9780813804361</v>
      </c>
    </row>
    <row r="432" spans="1:12" ht="15" customHeight="1" x14ac:dyDescent="0.25">
      <c r="A432" s="15" t="str">
        <f>IFERROR(RANK(B432,$B$2:$B$813,1)+COUNTIF($B$1:B431,B432),"")</f>
        <v/>
      </c>
      <c r="B432" s="15" t="str">
        <f>IFERROR(SEARCH(query, C432, 1),"")</f>
        <v/>
      </c>
      <c r="C432" s="15" t="s">
        <v>1624</v>
      </c>
      <c r="D432" s="13">
        <v>2018</v>
      </c>
      <c r="E432" s="15" t="s">
        <v>1625</v>
      </c>
      <c r="F432" s="12" t="str">
        <f>HYPERLINK(E432,C432)</f>
        <v>Interpretation of Equine Laboratory Diagnostics</v>
      </c>
      <c r="G432" s="12" t="str">
        <f>IFERROR(HYPERLINK(E432), "Not yet available")</f>
        <v>http://onlinelibrary.wiley.com/book/10.1002/9781118922798</v>
      </c>
      <c r="H432" s="50" t="str">
        <f>IFERROR(HYPERLINK(L432, "Off-campus access"), "Not yet available")</f>
        <v>Off-campus access</v>
      </c>
      <c r="I432" s="8" t="s">
        <v>8</v>
      </c>
      <c r="J432" s="10" t="s">
        <v>8</v>
      </c>
      <c r="K432" s="13"/>
      <c r="L432" s="5" t="str">
        <f>("https://subzero.lib.uoguelph.ca/login?url="&amp;E432)</f>
        <v>https://subzero.lib.uoguelph.ca/login?url=http://onlinelibrary.wiley.com/book/10.1002/9781118922798</v>
      </c>
    </row>
    <row r="433" spans="1:12" ht="15" customHeight="1" x14ac:dyDescent="0.25">
      <c r="A433" s="15" t="str">
        <f>IFERROR(RANK(B433,$B$2:$B$813,1)+COUNTIF($B$1:B432,B433),"")</f>
        <v/>
      </c>
      <c r="B433" s="15" t="str">
        <f>IFERROR(SEARCH(query, C433, 1),"")</f>
        <v/>
      </c>
      <c r="C433" s="8" t="s">
        <v>1841</v>
      </c>
      <c r="D433" s="17">
        <v>2011</v>
      </c>
      <c r="E433" s="9" t="s">
        <v>1037</v>
      </c>
      <c r="F433" s="12" t="str">
        <f>HYPERLINK(E433,C433)</f>
        <v xml:space="preserve">Intersections: Horse As Cultural Icon: the Real and Symbolic Horse in the Early Modern World </v>
      </c>
      <c r="G433" s="12" t="str">
        <f>IFERROR(HYPERLINK(E433), "Not yet available")</f>
        <v>http://site.ebrary.com/lib/oculguelph/Doc?id=10506441</v>
      </c>
      <c r="H433" s="50" t="str">
        <f>IFERROR(HYPERLINK(L433, "Off-campus access"), "Not yet available")</f>
        <v>Off-campus access</v>
      </c>
      <c r="I433" s="8" t="s">
        <v>1134</v>
      </c>
      <c r="J433" s="9" t="s">
        <v>1146</v>
      </c>
      <c r="K433" s="17">
        <v>15</v>
      </c>
      <c r="L433" s="5" t="str">
        <f>("https://subzero.lib.uoguelph.ca/login?url="&amp;E433)</f>
        <v>https://subzero.lib.uoguelph.ca/login?url=http://site.ebrary.com/lib/oculguelph/Doc?id=10506441</v>
      </c>
    </row>
    <row r="434" spans="1:12" ht="15" customHeight="1" x14ac:dyDescent="0.25">
      <c r="A434" s="15" t="str">
        <f>IFERROR(RANK(B434,$B$2:$B$813,1)+COUNTIF($B$1:B433,B434),"")</f>
        <v/>
      </c>
      <c r="B434" s="15" t="str">
        <f>IFERROR(SEARCH(query, C434, 1),"")</f>
        <v/>
      </c>
      <c r="C434" s="8" t="s">
        <v>858</v>
      </c>
      <c r="D434" s="17">
        <v>2014</v>
      </c>
      <c r="E434" s="9" t="s">
        <v>1038</v>
      </c>
      <c r="F434" s="12" t="str">
        <f>HYPERLINK(E434,C434)</f>
        <v>Intestinal Health : Key to Maximise Growth Performance in Livestock</v>
      </c>
      <c r="G434" s="12" t="str">
        <f>IFERROR(HYPERLINK(E434), "Not yet available")</f>
        <v>http://site.ebrary.com/lib/oculguelph/Doc?id=10987151</v>
      </c>
      <c r="H434" s="50" t="str">
        <f>IFERROR(HYPERLINK(L434, "Off-campus access"), "Not yet available")</f>
        <v>Off-campus access</v>
      </c>
      <c r="I434" s="8" t="s">
        <v>1134</v>
      </c>
      <c r="J434" s="9" t="s">
        <v>1158</v>
      </c>
      <c r="K434" s="17">
        <v>0</v>
      </c>
      <c r="L434" s="5" t="str">
        <f>("https://subzero.lib.uoguelph.ca/login?url="&amp;E434)</f>
        <v>https://subzero.lib.uoguelph.ca/login?url=http://site.ebrary.com/lib/oculguelph/Doc?id=10987151</v>
      </c>
    </row>
    <row r="435" spans="1:12" ht="15" customHeight="1" x14ac:dyDescent="0.25">
      <c r="A435" s="15" t="str">
        <f>IFERROR(RANK(B435,$B$2:$B$813,1)+COUNTIF($B$1:B434,B435),"")</f>
        <v/>
      </c>
      <c r="B435" s="15" t="str">
        <f>IFERROR(SEARCH(query, C435, 1),"")</f>
        <v/>
      </c>
      <c r="C435" s="15" t="s">
        <v>423</v>
      </c>
      <c r="D435" s="13">
        <v>2008</v>
      </c>
      <c r="E435" s="15" t="s">
        <v>424</v>
      </c>
      <c r="F435" s="12" t="str">
        <f>HYPERLINK(E435,C435)</f>
        <v>Introduction to Veterinary and Comparative Forensic Medicine</v>
      </c>
      <c r="G435" s="12" t="str">
        <f>IFERROR(HYPERLINK(E435), "Not yet available")</f>
        <v>http://onlinelibrary.wiley.com/book/10.1002/9780470752944</v>
      </c>
      <c r="H435" s="50" t="str">
        <f>IFERROR(HYPERLINK(L435, "Off-campus access"), "Not yet available")</f>
        <v>Off-campus access</v>
      </c>
      <c r="I435" s="8" t="s">
        <v>8</v>
      </c>
      <c r="J435" s="10" t="s">
        <v>8</v>
      </c>
      <c r="K435" s="13">
        <v>1</v>
      </c>
      <c r="L435" s="5" t="str">
        <f>("https://subzero.lib.uoguelph.ca/login?url="&amp;E435)</f>
        <v>https://subzero.lib.uoguelph.ca/login?url=http://onlinelibrary.wiley.com/book/10.1002/9780470752944</v>
      </c>
    </row>
    <row r="436" spans="1:12" ht="15" customHeight="1" x14ac:dyDescent="0.25">
      <c r="A436" s="15" t="str">
        <f>IFERROR(RANK(B436,$B$2:$B$813,1)+COUNTIF($B$1:B435,B436),"")</f>
        <v/>
      </c>
      <c r="B436" s="15" t="str">
        <f>IFERROR(SEARCH(query, C436, 1),"")</f>
        <v/>
      </c>
      <c r="C436" s="8" t="s">
        <v>859</v>
      </c>
      <c r="D436" s="17">
        <v>2009</v>
      </c>
      <c r="E436" s="9" t="s">
        <v>1039</v>
      </c>
      <c r="F436" s="12" t="str">
        <f>HYPERLINK(E436,C436)</f>
        <v xml:space="preserve">Introduction to Veterinary Genetics </v>
      </c>
      <c r="G436" s="12" t="str">
        <f>IFERROR(HYPERLINK(E436), "Not yet available")</f>
        <v>http://site.ebrary.com/lib/oculguelph/Doc?id=10716623</v>
      </c>
      <c r="H436" s="50" t="str">
        <f>IFERROR(HYPERLINK(L436, "Off-campus access"), "Not yet available")</f>
        <v>Off-campus access</v>
      </c>
      <c r="I436" s="8" t="s">
        <v>1134</v>
      </c>
      <c r="J436" s="9" t="s">
        <v>8</v>
      </c>
      <c r="K436" s="17">
        <v>1</v>
      </c>
      <c r="L436" s="5" t="str">
        <f>("https://subzero.lib.uoguelph.ca/login?url="&amp;E436)</f>
        <v>https://subzero.lib.uoguelph.ca/login?url=http://site.ebrary.com/lib/oculguelph/Doc?id=10716623</v>
      </c>
    </row>
    <row r="437" spans="1:12" ht="15" customHeight="1" x14ac:dyDescent="0.25">
      <c r="A437" s="15" t="str">
        <f>IFERROR(RANK(B437,$B$2:$B$813,1)+COUNTIF($B$1:B436,B437),"")</f>
        <v/>
      </c>
      <c r="B437" s="15" t="str">
        <f>IFERROR(SEARCH(query, C437, 1),"")</f>
        <v/>
      </c>
      <c r="C437" s="10" t="s">
        <v>1947</v>
      </c>
      <c r="D437" s="17">
        <v>2006</v>
      </c>
      <c r="E437" s="11" t="s">
        <v>1173</v>
      </c>
      <c r="F437" s="12" t="str">
        <f>HYPERLINK(E437,C437)</f>
        <v>Introduction To Veterinary Medical Ethics: Theory and Cases</v>
      </c>
      <c r="G437" s="12" t="str">
        <f>IFERROR(HYPERLINK(E437), "Not yet available")</f>
        <v>http://search.ebscohost.com/login.aspx?direct=true&amp;scope=site&amp;db=nlebk&amp;db=nlabk&amp;AN=579711</v>
      </c>
      <c r="H437" s="50" t="str">
        <f>IFERROR(HYPERLINK(L437, "Off-campus access"), "Not yet available")</f>
        <v>Off-campus access</v>
      </c>
      <c r="I437" s="8" t="s">
        <v>1184</v>
      </c>
      <c r="J437" s="10" t="s">
        <v>1182</v>
      </c>
      <c r="K437" s="13"/>
      <c r="L437" s="5" t="str">
        <f>("https://subzero.lib.uoguelph.ca/login?url="&amp;E437)</f>
        <v>https://subzero.lib.uoguelph.ca/login?url=http://search.ebscohost.com/login.aspx?direct=true&amp;scope=site&amp;db=nlebk&amp;db=nlabk&amp;AN=579711</v>
      </c>
    </row>
    <row r="438" spans="1:12" ht="15" customHeight="1" x14ac:dyDescent="0.25">
      <c r="A438" s="15" t="str">
        <f>IFERROR(RANK(B438,$B$2:$B$813,1)+COUNTIF($B$1:B437,B438),"")</f>
        <v/>
      </c>
      <c r="B438" s="15" t="str">
        <f>IFERROR(SEARCH(query, C438, 1),"")</f>
        <v/>
      </c>
      <c r="C438" s="15" t="s">
        <v>1767</v>
      </c>
      <c r="D438" s="13">
        <v>2008</v>
      </c>
      <c r="E438" s="15" t="s">
        <v>425</v>
      </c>
      <c r="F438" s="12" t="str">
        <f>HYPERLINK(E438,C438)</f>
        <v>Invertebrate Medicine, First Edition</v>
      </c>
      <c r="G438" s="12" t="str">
        <f>IFERROR(HYPERLINK(E438), "Not yet available")</f>
        <v>http://onlinelibrary.wiley.com/book/10.1002/9780470344606</v>
      </c>
      <c r="H438" s="50" t="str">
        <f>IFERROR(HYPERLINK(L438, "Off-campus access"), "Not yet available")</f>
        <v>Off-campus access</v>
      </c>
      <c r="I438" s="8" t="s">
        <v>8</v>
      </c>
      <c r="J438" s="10" t="s">
        <v>8</v>
      </c>
      <c r="K438" s="13">
        <v>0</v>
      </c>
      <c r="L438" s="5" t="str">
        <f>("https://subzero.lib.uoguelph.ca/login?url="&amp;E438)</f>
        <v>https://subzero.lib.uoguelph.ca/login?url=http://onlinelibrary.wiley.com/book/10.1002/9780470344606</v>
      </c>
    </row>
    <row r="439" spans="1:12" ht="15" customHeight="1" x14ac:dyDescent="0.25">
      <c r="A439" s="15" t="str">
        <f>IFERROR(RANK(B439,$B$2:$B$813,1)+COUNTIF($B$1:B438,B439),"")</f>
        <v/>
      </c>
      <c r="B439" s="15" t="str">
        <f>IFERROR(SEARCH(query, C439, 1),"")</f>
        <v/>
      </c>
      <c r="C439" s="15" t="s">
        <v>426</v>
      </c>
      <c r="D439" s="13">
        <v>2011</v>
      </c>
      <c r="E439" s="15" t="s">
        <v>427</v>
      </c>
      <c r="F439" s="12" t="str">
        <f>HYPERLINK(E439,C439)</f>
        <v>Invertebrate Medicine, Second Edition</v>
      </c>
      <c r="G439" s="12" t="str">
        <f>IFERROR(HYPERLINK(E439), "Not yet available")</f>
        <v>http://onlinelibrary.wiley.com/book/10.1002/9780470960806</v>
      </c>
      <c r="H439" s="50" t="str">
        <f>IFERROR(HYPERLINK(L439, "Off-campus access"), "Not yet available")</f>
        <v>Off-campus access</v>
      </c>
      <c r="I439" s="8" t="s">
        <v>8</v>
      </c>
      <c r="J439" s="10" t="s">
        <v>8</v>
      </c>
      <c r="K439" s="13">
        <v>37</v>
      </c>
      <c r="L439" s="5" t="str">
        <f>("https://subzero.lib.uoguelph.ca/login?url="&amp;E439)</f>
        <v>https://subzero.lib.uoguelph.ca/login?url=http://onlinelibrary.wiley.com/book/10.1002/9780470960806</v>
      </c>
    </row>
    <row r="440" spans="1:12" ht="15" customHeight="1" x14ac:dyDescent="0.25">
      <c r="A440" s="15" t="str">
        <f>IFERROR(RANK(B440,$B$2:$B$813,1)+COUNTIF($B$1:B439,B440),"")</f>
        <v/>
      </c>
      <c r="B440" s="15" t="str">
        <f>IFERROR(SEARCH(query, C440, 1),"")</f>
        <v/>
      </c>
      <c r="C440" s="15" t="s">
        <v>1961</v>
      </c>
      <c r="D440" s="13">
        <v>2015</v>
      </c>
      <c r="E440" s="15" t="s">
        <v>428</v>
      </c>
      <c r="F440" s="12" t="str">
        <f>HYPERLINK(E440,C440)</f>
        <v>Joint Disease in the Horse, Second Edition</v>
      </c>
      <c r="G440" s="12" t="str">
        <f>IFERROR(HYPERLINK(E440), "Not yet available")</f>
        <v>http://www.sciencedirect.com/science/book/9781455759699</v>
      </c>
      <c r="H440" s="50" t="str">
        <f>IFERROR(HYPERLINK(L440, "Off-campus access"), "Not yet available")</f>
        <v>Off-campus access</v>
      </c>
      <c r="I440" s="8" t="s">
        <v>28</v>
      </c>
      <c r="J440" s="10" t="s">
        <v>28</v>
      </c>
      <c r="K440" s="13">
        <v>274</v>
      </c>
      <c r="L440" s="5" t="str">
        <f>("https://subzero.lib.uoguelph.ca/login?url="&amp;E440)</f>
        <v>https://subzero.lib.uoguelph.ca/login?url=http://www.sciencedirect.com/science/book/9781455759699</v>
      </c>
    </row>
    <row r="441" spans="1:12" ht="15" customHeight="1" x14ac:dyDescent="0.25">
      <c r="A441" s="15">
        <f>IFERROR(RANK(B441,$B$2:$B$813,1)+COUNTIF($B$1:B440,B441),"")</f>
        <v>19</v>
      </c>
      <c r="B441" s="15">
        <f>IFERROR(SEARCH(query, C441, 1),"")</f>
        <v>26</v>
      </c>
      <c r="C441" s="15" t="s">
        <v>1962</v>
      </c>
      <c r="D441" s="13">
        <v>2015</v>
      </c>
      <c r="E441" s="15" t="s">
        <v>429</v>
      </c>
      <c r="F441" s="12" t="str">
        <f>HYPERLINK(E441,C441)</f>
        <v>Jubb, Kennedy &amp; Palmer's Pathology of Domestic Animals: Volume 1, Sixth Edition</v>
      </c>
      <c r="G441" s="12" t="str">
        <f>IFERROR(HYPERLINK(E441), "Not yet available")</f>
        <v>http://www.sciencedirect.com/science/book/9780702053177</v>
      </c>
      <c r="H441" s="50" t="str">
        <f>IFERROR(HYPERLINK(L441, "Off-campus access"), "Not yet available")</f>
        <v>Off-campus access</v>
      </c>
      <c r="I441" s="8" t="s">
        <v>28</v>
      </c>
      <c r="J441" s="10" t="s">
        <v>28</v>
      </c>
      <c r="K441" s="13">
        <v>52</v>
      </c>
      <c r="L441" s="5" t="str">
        <f>("https://subzero.lib.uoguelph.ca/login?url="&amp;E441)</f>
        <v>https://subzero.lib.uoguelph.ca/login?url=http://www.sciencedirect.com/science/book/9780702053177</v>
      </c>
    </row>
    <row r="442" spans="1:12" ht="15" customHeight="1" x14ac:dyDescent="0.25">
      <c r="A442" s="15">
        <f>IFERROR(RANK(B442,$B$2:$B$813,1)+COUNTIF($B$1:B441,B442),"")</f>
        <v>20</v>
      </c>
      <c r="B442" s="15">
        <f>IFERROR(SEARCH(query, C442, 1),"")</f>
        <v>26</v>
      </c>
      <c r="C442" s="15" t="s">
        <v>1963</v>
      </c>
      <c r="D442" s="13">
        <v>2016</v>
      </c>
      <c r="E442" s="15" t="s">
        <v>430</v>
      </c>
      <c r="F442" s="12" t="str">
        <f>HYPERLINK(E442,C442)</f>
        <v>Jubb, Kennedy &amp; Palmer's Pathology of Domestic Animals: Volume 2, Sixth Edition</v>
      </c>
      <c r="G442" s="12" t="str">
        <f>IFERROR(HYPERLINK(E442), "Not yet available")</f>
        <v>http://www.sciencedirect.com/science/book/9780702053184</v>
      </c>
      <c r="H442" s="50" t="str">
        <f>IFERROR(HYPERLINK(L442, "Off-campus access"), "Not yet available")</f>
        <v>Off-campus access</v>
      </c>
      <c r="I442" s="8" t="s">
        <v>28</v>
      </c>
      <c r="J442" s="10" t="s">
        <v>28</v>
      </c>
      <c r="K442" s="13">
        <v>0</v>
      </c>
      <c r="L442" s="5" t="str">
        <f>("https://subzero.lib.uoguelph.ca/login?url="&amp;E442)</f>
        <v>https://subzero.lib.uoguelph.ca/login?url=http://www.sciencedirect.com/science/book/9780702053184</v>
      </c>
    </row>
    <row r="443" spans="1:12" ht="15" customHeight="1" x14ac:dyDescent="0.25">
      <c r="A443" s="15">
        <f>IFERROR(RANK(B443,$B$2:$B$813,1)+COUNTIF($B$1:B442,B443),"")</f>
        <v>21</v>
      </c>
      <c r="B443" s="15">
        <f>IFERROR(SEARCH(query, C443, 1),"")</f>
        <v>26</v>
      </c>
      <c r="C443" s="15" t="s">
        <v>1964</v>
      </c>
      <c r="D443" s="13">
        <v>2016</v>
      </c>
      <c r="E443" s="15" t="s">
        <v>431</v>
      </c>
      <c r="F443" s="12" t="str">
        <f>HYPERLINK(E443,C443)</f>
        <v>Jubb, Kennedy &amp; Palmer's Pathology of Domestic Animals: Volume 3, Sixth Edition</v>
      </c>
      <c r="G443" s="12" t="str">
        <f>IFERROR(HYPERLINK(E443), "Not yet available")</f>
        <v>http://www.sciencedirect.com/science/book/9780702053191</v>
      </c>
      <c r="H443" s="50" t="str">
        <f>IFERROR(HYPERLINK(L443, "Off-campus access"), "Not yet available")</f>
        <v>Off-campus access</v>
      </c>
      <c r="I443" s="8" t="s">
        <v>28</v>
      </c>
      <c r="J443" s="10" t="s">
        <v>28</v>
      </c>
      <c r="K443" s="13">
        <v>1</v>
      </c>
      <c r="L443" s="5" t="str">
        <f>("https://subzero.lib.uoguelph.ca/login?url="&amp;E443)</f>
        <v>https://subzero.lib.uoguelph.ca/login?url=http://www.sciencedirect.com/science/book/9780702053191</v>
      </c>
    </row>
    <row r="444" spans="1:12" ht="15" customHeight="1" x14ac:dyDescent="0.25">
      <c r="A444" s="15" t="str">
        <f>IFERROR(RANK(B444,$B$2:$B$813,1)+COUNTIF($B$1:B443,B444),"")</f>
        <v/>
      </c>
      <c r="B444" s="15" t="str">
        <f>IFERROR(SEARCH(query, C444, 1),"")</f>
        <v/>
      </c>
      <c r="C444" s="15" t="s">
        <v>1965</v>
      </c>
      <c r="D444" s="13">
        <v>2011</v>
      </c>
      <c r="E444" s="15" t="s">
        <v>432</v>
      </c>
      <c r="F444" s="12" t="str">
        <f>HYPERLINK(E444,C444)</f>
        <v>Kirk &amp; Bistner's Handbook of Veterinary Procedures and Emergency Treatment, Ninth Edition</v>
      </c>
      <c r="G444" s="12" t="str">
        <f>IFERROR(HYPERLINK(E444), "Not yet available")</f>
        <v>http://www.sciencedirect.com/science/book/9781437707984</v>
      </c>
      <c r="H444" s="50" t="str">
        <f>IFERROR(HYPERLINK(L444, "Off-campus access"), "Not yet available")</f>
        <v>Off-campus access</v>
      </c>
      <c r="I444" s="8" t="s">
        <v>28</v>
      </c>
      <c r="J444" s="10" t="s">
        <v>28</v>
      </c>
      <c r="K444" s="13">
        <v>20</v>
      </c>
      <c r="L444" s="5" t="str">
        <f>("https://subzero.lib.uoguelph.ca/login?url="&amp;E444)</f>
        <v>https://subzero.lib.uoguelph.ca/login?url=http://www.sciencedirect.com/science/book/9781437707984</v>
      </c>
    </row>
    <row r="445" spans="1:12" ht="15" customHeight="1" x14ac:dyDescent="0.25">
      <c r="A445" s="15" t="str">
        <f>IFERROR(RANK(B445,$B$2:$B$813,1)+COUNTIF($B$1:B444,B445),"")</f>
        <v/>
      </c>
      <c r="B445" s="15" t="str">
        <f>IFERROR(SEARCH(query, C445, 1),"")</f>
        <v/>
      </c>
      <c r="C445" s="15" t="s">
        <v>433</v>
      </c>
      <c r="D445" s="13">
        <v>2011</v>
      </c>
      <c r="E445" s="15" t="s">
        <v>434</v>
      </c>
      <c r="F445" s="12" t="str">
        <f>HYPERLINK(E445,C445)</f>
        <v>Kirkbride's Diagnosis of Abortion and Neonatal Loss in Animals, Fourth Edition</v>
      </c>
      <c r="G445" s="12" t="str">
        <f>IFERROR(HYPERLINK(E445), "Not yet available")</f>
        <v>http://onlinelibrary.wiley.com/book/10.1002/9781119949053</v>
      </c>
      <c r="H445" s="50" t="str">
        <f>IFERROR(HYPERLINK(L445, "Off-campus access"), "Not yet available")</f>
        <v>Off-campus access</v>
      </c>
      <c r="I445" s="8" t="s">
        <v>8</v>
      </c>
      <c r="J445" s="10" t="s">
        <v>8</v>
      </c>
      <c r="K445" s="13">
        <v>6</v>
      </c>
      <c r="L445" s="5" t="str">
        <f>("https://subzero.lib.uoguelph.ca/login?url="&amp;E445)</f>
        <v>https://subzero.lib.uoguelph.ca/login?url=http://onlinelibrary.wiley.com/book/10.1002/9781119949053</v>
      </c>
    </row>
    <row r="446" spans="1:12" ht="15" customHeight="1" x14ac:dyDescent="0.25">
      <c r="A446" s="15" t="str">
        <f>IFERROR(RANK(B446,$B$2:$B$813,1)+COUNTIF($B$1:B445,B446),"")</f>
        <v/>
      </c>
      <c r="B446" s="15" t="str">
        <f>IFERROR(SEARCH(query, C446, 1),"")</f>
        <v/>
      </c>
      <c r="C446" s="8" t="s">
        <v>860</v>
      </c>
      <c r="D446" s="17">
        <v>2013</v>
      </c>
      <c r="E446" s="9" t="s">
        <v>1040</v>
      </c>
      <c r="F446" s="12" t="str">
        <f>HYPERLINK(E446,C446)</f>
        <v>Kirk's Current Veterinary Therapy XV</v>
      </c>
      <c r="G446" s="12" t="str">
        <f>IFERROR(HYPERLINK(E446), "Not yet available")</f>
        <v>http://site.ebrary.com/lib/oculguelph/Doc?id=10819811</v>
      </c>
      <c r="H446" s="50" t="str">
        <f>IFERROR(HYPERLINK(L446, "Off-campus access"), "Not yet available")</f>
        <v>Off-campus access</v>
      </c>
      <c r="I446" s="8" t="s">
        <v>1134</v>
      </c>
      <c r="J446" s="9" t="s">
        <v>28</v>
      </c>
      <c r="K446" s="17">
        <v>625</v>
      </c>
      <c r="L446" s="5" t="str">
        <f>("https://subzero.lib.uoguelph.ca/login?url="&amp;E446)</f>
        <v>https://subzero.lib.uoguelph.ca/login?url=http://site.ebrary.com/lib/oculguelph/Doc?id=10819811</v>
      </c>
    </row>
    <row r="447" spans="1:12" ht="15" customHeight="1" x14ac:dyDescent="0.25">
      <c r="A447" s="15" t="str">
        <f>IFERROR(RANK(B447,$B$2:$B$813,1)+COUNTIF($B$1:B446,B447),"")</f>
        <v/>
      </c>
      <c r="B447" s="15" t="str">
        <f>IFERROR(SEARCH(query, C447, 1),"")</f>
        <v/>
      </c>
      <c r="C447" s="15" t="s">
        <v>2025</v>
      </c>
      <c r="D447" s="13">
        <v>2013</v>
      </c>
      <c r="E447" s="15" t="s">
        <v>435</v>
      </c>
      <c r="F447" s="12" t="str">
        <f>HYPERLINK(E447,C447)</f>
        <v>Knottenbelt and Pascoe's Color Atlas of Diseases and Disorders of the Horse, Second Edition</v>
      </c>
      <c r="G447" s="12" t="str">
        <f>IFERROR(HYPERLINK(E447), "Not yet available")</f>
        <v>http://www.sciencedirect.com/science/book/9780723436607</v>
      </c>
      <c r="H447" s="50" t="str">
        <f>IFERROR(HYPERLINK(L447, "Off-campus access"), "Not yet available")</f>
        <v>Off-campus access</v>
      </c>
      <c r="I447" s="8" t="s">
        <v>28</v>
      </c>
      <c r="J447" s="10" t="s">
        <v>28</v>
      </c>
      <c r="K447" s="13">
        <v>51</v>
      </c>
      <c r="L447" s="5" t="str">
        <f>("https://subzero.lib.uoguelph.ca/login?url="&amp;E447)</f>
        <v>https://subzero.lib.uoguelph.ca/login?url=http://www.sciencedirect.com/science/book/9780723436607</v>
      </c>
    </row>
    <row r="448" spans="1:12" ht="15" customHeight="1" x14ac:dyDescent="0.25">
      <c r="A448" s="15" t="str">
        <f>IFERROR(RANK(B448,$B$2:$B$813,1)+COUNTIF($B$1:B447,B448),"")</f>
        <v/>
      </c>
      <c r="B448" s="15" t="str">
        <f>IFERROR(SEARCH(query, C448, 1),"")</f>
        <v/>
      </c>
      <c r="C448" s="8" t="s">
        <v>861</v>
      </c>
      <c r="D448" s="17">
        <v>2006</v>
      </c>
      <c r="E448" s="9" t="s">
        <v>1041</v>
      </c>
      <c r="F448" s="12" t="str">
        <f>HYPERLINK(E448,C448)</f>
        <v xml:space="preserve">Laboratory Animal Anaesthesia </v>
      </c>
      <c r="G448" s="12" t="str">
        <f>IFERROR(HYPERLINK(E448), "Not yet available")</f>
        <v>http://site.ebrary.com/lib/oculguelph/Doc?id=10300186</v>
      </c>
      <c r="H448" s="50" t="str">
        <f>IFERROR(HYPERLINK(L448, "Off-campus access"), "Not yet available")</f>
        <v>Off-campus access</v>
      </c>
      <c r="I448" s="8" t="s">
        <v>1134</v>
      </c>
      <c r="J448" s="9" t="s">
        <v>28</v>
      </c>
      <c r="K448" s="17">
        <v>2</v>
      </c>
      <c r="L448" s="5" t="str">
        <f>("https://subzero.lib.uoguelph.ca/login?url="&amp;E448)</f>
        <v>https://subzero.lib.uoguelph.ca/login?url=http://site.ebrary.com/lib/oculguelph/Doc?id=10300186</v>
      </c>
    </row>
    <row r="449" spans="1:12" ht="15" customHeight="1" x14ac:dyDescent="0.25">
      <c r="A449" s="15" t="str">
        <f>IFERROR(RANK(B449,$B$2:$B$813,1)+COUNTIF($B$1:B448,B449),"")</f>
        <v/>
      </c>
      <c r="B449" s="15" t="str">
        <f>IFERROR(SEARCH(query, C449, 1),"")</f>
        <v/>
      </c>
      <c r="C449" s="15" t="s">
        <v>436</v>
      </c>
      <c r="D449" s="13">
        <v>2008</v>
      </c>
      <c r="E449" s="15" t="s">
        <v>437</v>
      </c>
      <c r="F449" s="12" t="str">
        <f>HYPERLINK(E449,C449)</f>
        <v>Laboratory Animal Law: Legal Control of the Use of Animals in Research, Second Edition</v>
      </c>
      <c r="G449" s="12" t="str">
        <f>IFERROR(HYPERLINK(E449), "Not yet available")</f>
        <v>http://onlinelibrary.wiley.com/book/10.1002/9780470753361</v>
      </c>
      <c r="H449" s="50" t="str">
        <f>IFERROR(HYPERLINK(L449, "Off-campus access"), "Not yet available")</f>
        <v>Off-campus access</v>
      </c>
      <c r="I449" s="8" t="s">
        <v>8</v>
      </c>
      <c r="J449" s="10" t="s">
        <v>8</v>
      </c>
      <c r="K449" s="13">
        <v>0</v>
      </c>
      <c r="L449" s="5" t="str">
        <f>("https://subzero.lib.uoguelph.ca/login?url="&amp;E449)</f>
        <v>https://subzero.lib.uoguelph.ca/login?url=http://onlinelibrary.wiley.com/book/10.1002/9780470753361</v>
      </c>
    </row>
    <row r="450" spans="1:12" ht="15" customHeight="1" x14ac:dyDescent="0.25">
      <c r="A450" s="15" t="str">
        <f>IFERROR(RANK(B450,$B$2:$B$813,1)+COUNTIF($B$1:B449,B450),"")</f>
        <v/>
      </c>
      <c r="B450" s="15" t="str">
        <f>IFERROR(SEARCH(query, C450, 1),"")</f>
        <v/>
      </c>
      <c r="C450" s="51" t="s">
        <v>1734</v>
      </c>
      <c r="D450" s="13">
        <v>2017</v>
      </c>
      <c r="E450" s="15" t="s">
        <v>1753</v>
      </c>
      <c r="F450" s="12" t="str">
        <f>HYPERLINK(E450,C450)</f>
        <v>Language Signs and Calming Signals of Horses: Recognition and Application</v>
      </c>
      <c r="G450" s="12" t="str">
        <f>IFERROR(HYPERLINK(E450), "Not yet available")</f>
        <v>https://www.taylorfrancis.com/books/9781351967853</v>
      </c>
      <c r="H450" s="50" t="str">
        <f>IFERROR(HYPERLINK(L450, "Off-campus access"), "Not yet available")</f>
        <v>Off-campus access</v>
      </c>
      <c r="I450" s="8" t="s">
        <v>1644</v>
      </c>
      <c r="J450" s="10" t="s">
        <v>72</v>
      </c>
      <c r="K450" s="13"/>
      <c r="L450" s="5" t="str">
        <f>("https://subzero.lib.uoguelph.ca/login?url="&amp;E450)</f>
        <v>https://subzero.lib.uoguelph.ca/login?url=https://www.taylorfrancis.com/books/9781351967853</v>
      </c>
    </row>
    <row r="451" spans="1:12" ht="15" customHeight="1" x14ac:dyDescent="0.25">
      <c r="A451" s="15" t="str">
        <f>IFERROR(RANK(B451,$B$2:$B$813,1)+COUNTIF($B$1:B450,B451),"")</f>
        <v/>
      </c>
      <c r="B451" s="15" t="str">
        <f>IFERROR(SEARCH(query, C451, 1),"")</f>
        <v/>
      </c>
      <c r="C451" s="8" t="s">
        <v>1786</v>
      </c>
      <c r="D451" s="17">
        <v>2014</v>
      </c>
      <c r="E451" s="9" t="s">
        <v>1042</v>
      </c>
      <c r="F451" s="12" t="str">
        <f>HYPERLINK(E451,C451)</f>
        <v>Large Animal Internal Medicine, Fifth Edition</v>
      </c>
      <c r="G451" s="12" t="str">
        <f>IFERROR(HYPERLINK(E451), "Not yet available")</f>
        <v>http://site.ebrary.com/lib/oculguelph/Doc?id=10887861</v>
      </c>
      <c r="H451" s="50" t="str">
        <f>IFERROR(HYPERLINK(L451, "Off-campus access"), "Not yet available")</f>
        <v>Off-campus access</v>
      </c>
      <c r="I451" s="8" t="s">
        <v>1134</v>
      </c>
      <c r="J451" s="9" t="s">
        <v>28</v>
      </c>
      <c r="K451" s="17">
        <v>1713</v>
      </c>
      <c r="L451" s="5" t="str">
        <f>("https://subzero.lib.uoguelph.ca/login?url="&amp;E451)</f>
        <v>https://subzero.lib.uoguelph.ca/login?url=http://site.ebrary.com/lib/oculguelph/Doc?id=10887861</v>
      </c>
    </row>
    <row r="452" spans="1:12" ht="15" customHeight="1" x14ac:dyDescent="0.25">
      <c r="A452" s="15" t="str">
        <f>IFERROR(RANK(B452,$B$2:$B$813,1)+COUNTIF($B$1:B451,B452),"")</f>
        <v/>
      </c>
      <c r="B452" s="15" t="str">
        <f>IFERROR(SEARCH(query, C452, 1),"")</f>
        <v/>
      </c>
      <c r="C452" s="8" t="s">
        <v>1785</v>
      </c>
      <c r="D452" s="17">
        <v>2008</v>
      </c>
      <c r="E452" s="9" t="s">
        <v>1043</v>
      </c>
      <c r="F452" s="12" t="str">
        <f>HYPERLINK(E452,C452)</f>
        <v>Large Animal Internal Medicine, Fourth Edition</v>
      </c>
      <c r="G452" s="12" t="str">
        <f>IFERROR(HYPERLINK(E452), "Not yet available")</f>
        <v>http://site.ebrary.com/lib/oculguelph/Doc?id=10438697</v>
      </c>
      <c r="H452" s="50" t="str">
        <f>IFERROR(HYPERLINK(L452, "Off-campus access"), "Not yet available")</f>
        <v>Off-campus access</v>
      </c>
      <c r="I452" s="8" t="s">
        <v>1134</v>
      </c>
      <c r="J452" s="9" t="s">
        <v>28</v>
      </c>
      <c r="K452" s="17">
        <v>11</v>
      </c>
      <c r="L452" s="5" t="str">
        <f>("https://subzero.lib.uoguelph.ca/login?url="&amp;E452)</f>
        <v>https://subzero.lib.uoguelph.ca/login?url=http://site.ebrary.com/lib/oculguelph/Doc?id=10438697</v>
      </c>
    </row>
    <row r="453" spans="1:12" ht="15" customHeight="1" x14ac:dyDescent="0.25">
      <c r="A453" s="15" t="str">
        <f>IFERROR(RANK(B453,$B$2:$B$813,1)+COUNTIF($B$1:B452,B453),"")</f>
        <v/>
      </c>
      <c r="B453" s="15" t="str">
        <f>IFERROR(SEARCH(query, C453, 1),"")</f>
        <v/>
      </c>
      <c r="C453" s="10" t="s">
        <v>1163</v>
      </c>
      <c r="D453" s="17">
        <v>2014</v>
      </c>
      <c r="E453" s="11" t="s">
        <v>1174</v>
      </c>
      <c r="F453" s="12" t="str">
        <f>HYPERLINK(E453,C453)</f>
        <v>Large Animal Medicine For Veterinary Technicians</v>
      </c>
      <c r="G453" s="12" t="str">
        <f>IFERROR(HYPERLINK(E453), "Not yet available")</f>
        <v>http://search.ebscohost.com/login.aspx?direct=true&amp;scope=site&amp;db=nlebk&amp;db=nlabk&amp;AN=752692</v>
      </c>
      <c r="H453" s="50" t="str">
        <f>IFERROR(HYPERLINK(L453, "Off-campus access"), "Not yet available")</f>
        <v>Off-campus access</v>
      </c>
      <c r="I453" s="8" t="s">
        <v>1184</v>
      </c>
      <c r="J453" s="10" t="s">
        <v>8</v>
      </c>
      <c r="K453" s="13"/>
      <c r="L453" s="5" t="str">
        <f>("https://subzero.lib.uoguelph.ca/login?url="&amp;E453)</f>
        <v>https://subzero.lib.uoguelph.ca/login?url=http://search.ebscohost.com/login.aspx?direct=true&amp;scope=site&amp;db=nlebk&amp;db=nlabk&amp;AN=752692</v>
      </c>
    </row>
    <row r="454" spans="1:12" ht="15" customHeight="1" x14ac:dyDescent="0.25">
      <c r="A454" s="15" t="str">
        <f>IFERROR(RANK(B454,$B$2:$B$813,1)+COUNTIF($B$1:B453,B454),"")</f>
        <v/>
      </c>
      <c r="B454" s="15" t="str">
        <f>IFERROR(SEARCH(query, C454, 1),"")</f>
        <v/>
      </c>
      <c r="C454" s="15" t="s">
        <v>1565</v>
      </c>
      <c r="D454" s="13">
        <v>2017</v>
      </c>
      <c r="E454" s="15" t="s">
        <v>1566</v>
      </c>
      <c r="F454" s="12" t="str">
        <f>HYPERLINK(E454,C454)</f>
        <v>Laser Therapy in Veterinary Medicine: Photobiomodulation</v>
      </c>
      <c r="G454" s="12" t="str">
        <f>IFERROR(HYPERLINK(E454), "Not yet available")</f>
        <v>http://onlinelibrary.wiley.com/book/10.1002/9781119220190</v>
      </c>
      <c r="H454" s="50" t="str">
        <f>IFERROR(HYPERLINK(L454, "Off-campus access"), "Not yet available")</f>
        <v>Off-campus access</v>
      </c>
      <c r="I454" s="8" t="s">
        <v>8</v>
      </c>
      <c r="J454" s="10" t="s">
        <v>8</v>
      </c>
      <c r="K454" s="13"/>
      <c r="L454" s="5" t="str">
        <f>("https://subzero.lib.uoguelph.ca/login?url="&amp;E454)</f>
        <v>https://subzero.lib.uoguelph.ca/login?url=http://onlinelibrary.wiley.com/book/10.1002/9781119220190</v>
      </c>
    </row>
    <row r="455" spans="1:12" ht="15" customHeight="1" x14ac:dyDescent="0.25">
      <c r="A455" s="15" t="str">
        <f>IFERROR(RANK(B455,$B$2:$B$813,1)+COUNTIF($B$1:B454,B455),"")</f>
        <v/>
      </c>
      <c r="B455" s="15" t="str">
        <f>IFERROR(SEARCH(query, C455, 1),"")</f>
        <v/>
      </c>
      <c r="C455" s="15" t="s">
        <v>438</v>
      </c>
      <c r="D455" s="13">
        <v>2007</v>
      </c>
      <c r="E455" s="15" t="s">
        <v>439</v>
      </c>
      <c r="F455" s="12" t="str">
        <f>HYPERLINK(E455,C455)</f>
        <v>Latency Strategies of Herpesviruses</v>
      </c>
      <c r="G455" s="12" t="str">
        <f>IFERROR(HYPERLINK(E455), "Not yet available")</f>
        <v>http://link.springer.com/openurl?genre=book&amp;isbn=978-0-387-32464-7</v>
      </c>
      <c r="H455" s="50" t="str">
        <f>IFERROR(HYPERLINK(L455, "Off-campus access"), "Not yet available")</f>
        <v>Off-campus access</v>
      </c>
      <c r="I455" s="8" t="s">
        <v>18</v>
      </c>
      <c r="J455" s="10" t="s">
        <v>18</v>
      </c>
      <c r="K455" s="13">
        <v>2</v>
      </c>
      <c r="L455" s="5" t="str">
        <f>("https://subzero.lib.uoguelph.ca/login?url="&amp;E455)</f>
        <v>https://subzero.lib.uoguelph.ca/login?url=http://link.springer.com/openurl?genre=book&amp;isbn=978-0-387-32464-7</v>
      </c>
    </row>
    <row r="456" spans="1:12" ht="15" customHeight="1" x14ac:dyDescent="0.25">
      <c r="A456" s="15" t="str">
        <f>IFERROR(RANK(B456,$B$2:$B$813,1)+COUNTIF($B$1:B455,B456),"")</f>
        <v/>
      </c>
      <c r="B456" s="15" t="str">
        <f>IFERROR(SEARCH(query, C456, 1),"")</f>
        <v/>
      </c>
      <c r="C456" s="8" t="s">
        <v>862</v>
      </c>
      <c r="D456" s="17">
        <v>2014</v>
      </c>
      <c r="E456" s="9" t="s">
        <v>1044</v>
      </c>
      <c r="F456" s="12" t="str">
        <f>HYPERLINK(E456,C456)</f>
        <v xml:space="preserve">Lavin's Radiography for Veterinary Technicians </v>
      </c>
      <c r="G456" s="12" t="str">
        <f>IFERROR(HYPERLINK(E456), "Not yet available")</f>
        <v>http://site.ebrary.com/lib/oculguelph/Doc?id=11067947</v>
      </c>
      <c r="H456" s="50" t="str">
        <f>IFERROR(HYPERLINK(L456, "Off-campus access"), "Not yet available")</f>
        <v>Off-campus access</v>
      </c>
      <c r="I456" s="8" t="s">
        <v>1134</v>
      </c>
      <c r="J456" s="9" t="s">
        <v>28</v>
      </c>
      <c r="K456" s="17">
        <v>115</v>
      </c>
      <c r="L456" s="5" t="str">
        <f>("https://subzero.lib.uoguelph.ca/login?url="&amp;E456)</f>
        <v>https://subzero.lib.uoguelph.ca/login?url=http://site.ebrary.com/lib/oculguelph/Doc?id=11067947</v>
      </c>
    </row>
    <row r="457" spans="1:12" ht="15" customHeight="1" x14ac:dyDescent="0.25">
      <c r="A457" s="15" t="str">
        <f>IFERROR(RANK(B457,$B$2:$B$813,1)+COUNTIF($B$1:B456,B457),"")</f>
        <v/>
      </c>
      <c r="B457" s="15" t="str">
        <f>IFERROR(SEARCH(query, C457, 1),"")</f>
        <v/>
      </c>
      <c r="C457" s="15" t="s">
        <v>440</v>
      </c>
      <c r="D457" s="13">
        <v>2016</v>
      </c>
      <c r="E457" s="15" t="s">
        <v>441</v>
      </c>
      <c r="F457" s="12" t="str">
        <f>HYPERLINK(E457,C457)</f>
        <v>Life-Threatening Cardiac Emergencies for the Small Animal Practitioner</v>
      </c>
      <c r="G457" s="12" t="str">
        <f>IFERROR(HYPERLINK(E457), "Not yet available")</f>
        <v>http://onlinelibrary.wiley.com/book/10.1002/9781119042105</v>
      </c>
      <c r="H457" s="50" t="str">
        <f>IFERROR(HYPERLINK(L457, "Off-campus access"), "Not yet available")</f>
        <v>Off-campus access</v>
      </c>
      <c r="I457" s="8" t="s">
        <v>8</v>
      </c>
      <c r="J457" s="10" t="s">
        <v>8</v>
      </c>
      <c r="K457" s="13">
        <v>0</v>
      </c>
      <c r="L457" s="5" t="str">
        <f>("https://subzero.lib.uoguelph.ca/login?url="&amp;E457)</f>
        <v>https://subzero.lib.uoguelph.ca/login?url=http://onlinelibrary.wiley.com/book/10.1002/9781119042105</v>
      </c>
    </row>
    <row r="458" spans="1:12" ht="15" customHeight="1" x14ac:dyDescent="0.25">
      <c r="A458" s="15" t="str">
        <f>IFERROR(RANK(B458,$B$2:$B$813,1)+COUNTIF($B$1:B457,B458),"")</f>
        <v/>
      </c>
      <c r="B458" s="15" t="str">
        <f>IFERROR(SEARCH(query, C458, 1),"")</f>
        <v/>
      </c>
      <c r="C458" s="15" t="s">
        <v>1658</v>
      </c>
      <c r="D458" s="13">
        <v>2014</v>
      </c>
      <c r="E458" s="15" t="s">
        <v>1700</v>
      </c>
      <c r="F458" s="12" t="str">
        <f>HYPERLINK(E458,C458)</f>
        <v>Linear models for the prediction of animal breeding values</v>
      </c>
      <c r="G458" s="12" t="str">
        <f>IFERROR(HYPERLINK(E458), "Not yet available")</f>
        <v>https://dx.doi.org/10.1079/9781780643915.0000</v>
      </c>
      <c r="H458" s="50" t="str">
        <f>IFERROR(HYPERLINK(L458, "Off-campus access"), "Not yet available")</f>
        <v>Off-campus access</v>
      </c>
      <c r="I458" s="8" t="s">
        <v>1135</v>
      </c>
      <c r="J458" s="10" t="s">
        <v>1135</v>
      </c>
      <c r="K458" s="13"/>
      <c r="L458" s="5" t="str">
        <f>("https://subzero.lib.uoguelph.ca/login?url="&amp;E458)</f>
        <v>https://subzero.lib.uoguelph.ca/login?url=https://dx.doi.org/10.1079/9781780643915.0000</v>
      </c>
    </row>
    <row r="459" spans="1:12" ht="15" customHeight="1" x14ac:dyDescent="0.25">
      <c r="A459" s="15" t="str">
        <f>IFERROR(RANK(B459,$B$2:$B$813,1)+COUNTIF($B$1:B458,B459),"")</f>
        <v/>
      </c>
      <c r="B459" s="15" t="str">
        <f>IFERROR(SEARCH(query, C459, 1),"")</f>
        <v/>
      </c>
      <c r="C459" s="15" t="s">
        <v>442</v>
      </c>
      <c r="D459" s="13">
        <v>2007</v>
      </c>
      <c r="E459" s="15" t="s">
        <v>443</v>
      </c>
      <c r="F459" s="12" t="str">
        <f>HYPERLINK(E459,C459)</f>
        <v>Listeria monocytogenes: Pathogenesis and Host Response</v>
      </c>
      <c r="G459" s="12" t="str">
        <f>IFERROR(HYPERLINK(E459), "Not yet available")</f>
        <v>http://link.springer.com/openurl?genre=book&amp;isbn=978-0-387-49373-2</v>
      </c>
      <c r="H459" s="50" t="str">
        <f>IFERROR(HYPERLINK(L459, "Off-campus access"), "Not yet available")</f>
        <v>Off-campus access</v>
      </c>
      <c r="I459" s="8" t="s">
        <v>18</v>
      </c>
      <c r="J459" s="10" t="s">
        <v>18</v>
      </c>
      <c r="K459" s="13">
        <v>19</v>
      </c>
      <c r="L459" s="5" t="str">
        <f>("https://subzero.lib.uoguelph.ca/login?url="&amp;E459)</f>
        <v>https://subzero.lib.uoguelph.ca/login?url=http://link.springer.com/openurl?genre=book&amp;isbn=978-0-387-49373-2</v>
      </c>
    </row>
    <row r="460" spans="1:12" ht="15" customHeight="1" x14ac:dyDescent="0.25">
      <c r="A460" s="15" t="str">
        <f>IFERROR(RANK(B460,$B$2:$B$813,1)+COUNTIF($B$1:B459,B460),"")</f>
        <v/>
      </c>
      <c r="B460" s="15" t="str">
        <f>IFERROR(SEARCH(query, C460, 1),"")</f>
        <v/>
      </c>
      <c r="C460" s="15" t="s">
        <v>444</v>
      </c>
      <c r="D460" s="13">
        <v>2007</v>
      </c>
      <c r="E460" s="15" t="s">
        <v>445</v>
      </c>
      <c r="F460" s="12" t="str">
        <f>HYPERLINK(E460,C460)</f>
        <v>Livestock Biodiversity: Genetic Resources for the Farming of the Future</v>
      </c>
      <c r="G460" s="12" t="str">
        <f>IFERROR(HYPERLINK(E460), "Not yet available")</f>
        <v>http://onlinelibrary.wiley.com/book/10.1002/9780470995433</v>
      </c>
      <c r="H460" s="50" t="str">
        <f>IFERROR(HYPERLINK(L460, "Off-campus access"), "Not yet available")</f>
        <v>Off-campus access</v>
      </c>
      <c r="I460" s="8" t="s">
        <v>8</v>
      </c>
      <c r="J460" s="10" t="s">
        <v>8</v>
      </c>
      <c r="K460" s="13">
        <v>20</v>
      </c>
      <c r="L460" s="5" t="str">
        <f>("https://subzero.lib.uoguelph.ca/login?url="&amp;E460)</f>
        <v>https://subzero.lib.uoguelph.ca/login?url=http://onlinelibrary.wiley.com/book/10.1002/9780470995433</v>
      </c>
    </row>
    <row r="461" spans="1:12" ht="15" customHeight="1" x14ac:dyDescent="0.25">
      <c r="A461" s="15" t="str">
        <f>IFERROR(RANK(B461,$B$2:$B$813,1)+COUNTIF($B$1:B460,B461),"")</f>
        <v/>
      </c>
      <c r="B461" s="15" t="str">
        <f>IFERROR(SEARCH(query, C461, 1),"")</f>
        <v/>
      </c>
      <c r="C461" s="8" t="s">
        <v>863</v>
      </c>
      <c r="D461" s="17">
        <v>2013</v>
      </c>
      <c r="E461" s="9" t="s">
        <v>1045</v>
      </c>
      <c r="F461" s="12" t="str">
        <f>HYPERLINK(E461,C461)</f>
        <v>Livestock housing : Modern management to ensure optimal health and welfare of farm animals</v>
      </c>
      <c r="G461" s="12" t="str">
        <f>IFERROR(HYPERLINK(E461), "Not yet available")</f>
        <v>http://site.ebrary.com/lib/oculguelph/Doc?id=10738482</v>
      </c>
      <c r="H461" s="50" t="str">
        <f>IFERROR(HYPERLINK(L461, "Off-campus access"), "Not yet available")</f>
        <v>Off-campus access</v>
      </c>
      <c r="I461" s="8" t="s">
        <v>1134</v>
      </c>
      <c r="J461" s="9" t="s">
        <v>1158</v>
      </c>
      <c r="K461" s="17">
        <v>21</v>
      </c>
      <c r="L461" s="5" t="str">
        <f>("https://subzero.lib.uoguelph.ca/login?url="&amp;E461)</f>
        <v>https://subzero.lib.uoguelph.ca/login?url=http://site.ebrary.com/lib/oculguelph/Doc?id=10738482</v>
      </c>
    </row>
    <row r="462" spans="1:12" ht="15" customHeight="1" x14ac:dyDescent="0.25">
      <c r="A462" s="15" t="str">
        <f>IFERROR(RANK(B462,$B$2:$B$813,1)+COUNTIF($B$1:B461,B462),"")</f>
        <v/>
      </c>
      <c r="B462" s="15" t="str">
        <f>IFERROR(SEARCH(query, C462, 1),"")</f>
        <v/>
      </c>
      <c r="C462" s="15" t="s">
        <v>446</v>
      </c>
      <c r="D462" s="13">
        <v>2012</v>
      </c>
      <c r="E462" s="15" t="s">
        <v>447</v>
      </c>
      <c r="F462" s="12" t="str">
        <f>HYPERLINK(E462,C462)</f>
        <v>Living in a Seasonal World: Thermoregulatory and metabolic adaptations</v>
      </c>
      <c r="G462" s="12" t="str">
        <f>IFERROR(HYPERLINK(E462), "Not yet available")</f>
        <v>http://link.springer.com/openurl?genre=book&amp;isbn=978-3-642-28677-3</v>
      </c>
      <c r="H462" s="50" t="str">
        <f>IFERROR(HYPERLINK(L462, "Off-campus access"), "Not yet available")</f>
        <v>Off-campus access</v>
      </c>
      <c r="I462" s="8" t="s">
        <v>18</v>
      </c>
      <c r="J462" s="10" t="s">
        <v>18</v>
      </c>
      <c r="K462" s="13">
        <v>1</v>
      </c>
      <c r="L462" s="5" t="str">
        <f>("https://subzero.lib.uoguelph.ca/login?url="&amp;E462)</f>
        <v>https://subzero.lib.uoguelph.ca/login?url=http://link.springer.com/openurl?genre=book&amp;isbn=978-3-642-28677-3</v>
      </c>
    </row>
    <row r="463" spans="1:12" ht="15" customHeight="1" x14ac:dyDescent="0.25">
      <c r="A463" s="15" t="str">
        <f>IFERROR(RANK(B463,$B$2:$B$813,1)+COUNTIF($B$1:B462,B463),"")</f>
        <v/>
      </c>
      <c r="B463" s="15" t="str">
        <f>IFERROR(SEARCH(query, C463, 1),"")</f>
        <v/>
      </c>
      <c r="C463" s="15" t="s">
        <v>448</v>
      </c>
      <c r="D463" s="13">
        <v>2013</v>
      </c>
      <c r="E463" s="15" t="s">
        <v>449</v>
      </c>
      <c r="F463" s="12" t="str">
        <f>HYPERLINK(E463,C463)</f>
        <v>Llama and Alpaca Care: Medicine, Surgery, Reproduction, Nutrition, and Herd Health</v>
      </c>
      <c r="G463" s="12" t="str">
        <f>IFERROR(HYPERLINK(E463), "Not yet available")</f>
        <v>http://www.sciencedirect.com/science/book/9781437723526</v>
      </c>
      <c r="H463" s="50" t="str">
        <f>IFERROR(HYPERLINK(L463, "Off-campus access"), "Not yet available")</f>
        <v>Off-campus access</v>
      </c>
      <c r="I463" s="8" t="s">
        <v>28</v>
      </c>
      <c r="J463" s="10" t="s">
        <v>28</v>
      </c>
      <c r="K463" s="13">
        <v>74</v>
      </c>
      <c r="L463" s="5" t="str">
        <f>("https://subzero.lib.uoguelph.ca/login?url="&amp;E463)</f>
        <v>https://subzero.lib.uoguelph.ca/login?url=http://www.sciencedirect.com/science/book/9781437723526</v>
      </c>
    </row>
    <row r="464" spans="1:12" ht="15" customHeight="1" x14ac:dyDescent="0.25">
      <c r="A464" s="15" t="str">
        <f>IFERROR(RANK(B464,$B$2:$B$813,1)+COUNTIF($B$1:B463,B464),"")</f>
        <v/>
      </c>
      <c r="B464" s="15" t="str">
        <f>IFERROR(SEARCH(query, C464, 1),"")</f>
        <v/>
      </c>
      <c r="C464" s="15" t="s">
        <v>450</v>
      </c>
      <c r="D464" s="13">
        <v>2013</v>
      </c>
      <c r="E464" s="15" t="s">
        <v>451</v>
      </c>
      <c r="F464" s="12" t="str">
        <f>HYPERLINK(E464,C464)</f>
        <v>Long Acting Animal Health Drug Products</v>
      </c>
      <c r="G464" s="12" t="str">
        <f>IFERROR(HYPERLINK(E464), "Not yet available")</f>
        <v>http://link.springer.com/openurl?genre=book&amp;isbn=978-1-4614-4438-1</v>
      </c>
      <c r="H464" s="50" t="str">
        <f>IFERROR(HYPERLINK(L464, "Off-campus access"), "Not yet available")</f>
        <v>Off-campus access</v>
      </c>
      <c r="I464" s="8" t="s">
        <v>18</v>
      </c>
      <c r="J464" s="10" t="s">
        <v>18</v>
      </c>
      <c r="K464" s="13">
        <v>8</v>
      </c>
      <c r="L464" s="5" t="str">
        <f>("https://subzero.lib.uoguelph.ca/login?url="&amp;E464)</f>
        <v>https://subzero.lib.uoguelph.ca/login?url=http://link.springer.com/openurl?genre=book&amp;isbn=978-1-4614-4438-1</v>
      </c>
    </row>
    <row r="465" spans="1:12" ht="15" customHeight="1" x14ac:dyDescent="0.25">
      <c r="A465" s="15" t="str">
        <f>IFERROR(RANK(B465,$B$2:$B$813,1)+COUNTIF($B$1:B464,B465),"")</f>
        <v/>
      </c>
      <c r="B465" s="15" t="str">
        <f>IFERROR(SEARCH(query, C465, 1),"")</f>
        <v/>
      </c>
      <c r="C465" s="8" t="s">
        <v>1926</v>
      </c>
      <c r="D465" s="17">
        <v>2011</v>
      </c>
      <c r="E465" s="9" t="s">
        <v>1927</v>
      </c>
      <c r="F465" s="12" t="str">
        <f>HYPERLINK(E465,C465)</f>
        <v xml:space="preserve">Management and Welfare of Farm Animals: The UFAW Farm Handbook </v>
      </c>
      <c r="G465" s="12" t="str">
        <f>IFERROR(HYPERLINK(E465), "Not yet available")</f>
        <v>https://ebookcentral.proquest.com/lib/uoguelph/detail.action?docID=822503#</v>
      </c>
      <c r="H465" s="50" t="str">
        <f>IFERROR(HYPERLINK(L465, "Off-campus access"), "Not yet available")</f>
        <v>Off-campus access</v>
      </c>
      <c r="I465" s="8" t="s">
        <v>1134</v>
      </c>
      <c r="J465" s="9" t="s">
        <v>8</v>
      </c>
      <c r="K465" s="17">
        <v>0</v>
      </c>
      <c r="L465" s="5" t="str">
        <f>("https://subzero.lib.uoguelph.ca/login?url="&amp;E465)</f>
        <v>https://subzero.lib.uoguelph.ca/login?url=https://ebookcentral.proquest.com/lib/uoguelph/detail.action?docID=822503#</v>
      </c>
    </row>
    <row r="466" spans="1:12" ht="15" customHeight="1" x14ac:dyDescent="0.25">
      <c r="A466" s="15" t="str">
        <f>IFERROR(RANK(B466,$B$2:$B$813,1)+COUNTIF($B$1:B465,B466),"")</f>
        <v/>
      </c>
      <c r="B466" s="15" t="str">
        <f>IFERROR(SEARCH(query, C466, 1),"")</f>
        <v/>
      </c>
      <c r="C466" s="15" t="s">
        <v>452</v>
      </c>
      <c r="D466" s="13">
        <v>2009</v>
      </c>
      <c r="E466" s="15" t="s">
        <v>453</v>
      </c>
      <c r="F466" s="12" t="str">
        <f>HYPERLINK(E466,C466)</f>
        <v>Management of Disease in Wild Mammals</v>
      </c>
      <c r="G466" s="12" t="str">
        <f>IFERROR(HYPERLINK(E466), "Not yet available")</f>
        <v>http://link.springer.com/openurl?genre=book&amp;isbn=978-4-431-77133-3</v>
      </c>
      <c r="H466" s="50" t="str">
        <f>IFERROR(HYPERLINK(L466, "Off-campus access"), "Not yet available")</f>
        <v>Off-campus access</v>
      </c>
      <c r="I466" s="8" t="s">
        <v>18</v>
      </c>
      <c r="J466" s="10" t="s">
        <v>18</v>
      </c>
      <c r="K466" s="13">
        <v>24</v>
      </c>
      <c r="L466" s="5" t="str">
        <f>("https://subzero.lib.uoguelph.ca/login?url="&amp;E466)</f>
        <v>https://subzero.lib.uoguelph.ca/login?url=http://link.springer.com/openurl?genre=book&amp;isbn=978-4-431-77133-3</v>
      </c>
    </row>
    <row r="467" spans="1:12" ht="15" customHeight="1" x14ac:dyDescent="0.25">
      <c r="A467" s="15" t="str">
        <f>IFERROR(RANK(B467,$B$2:$B$813,1)+COUNTIF($B$1:B466,B467),"")</f>
        <v/>
      </c>
      <c r="B467" s="15" t="str">
        <f>IFERROR(SEARCH(query, C467, 1),"")</f>
        <v/>
      </c>
      <c r="C467" s="15" t="s">
        <v>454</v>
      </c>
      <c r="D467" s="13">
        <v>2014</v>
      </c>
      <c r="E467" s="15" t="s">
        <v>455</v>
      </c>
      <c r="F467" s="12" t="str">
        <f>HYPERLINK(E467,C467)</f>
        <v>Management of Pregnant and Neonatal Dogs, Cats, and Exotic Pets</v>
      </c>
      <c r="G467" s="12" t="str">
        <f>IFERROR(HYPERLINK(E467), "Not yet available")</f>
        <v>http://onlinelibrary.wiley.com/book/10.1002/9781118997215</v>
      </c>
      <c r="H467" s="50" t="str">
        <f>IFERROR(HYPERLINK(L467, "Off-campus access"), "Not yet available")</f>
        <v>Off-campus access</v>
      </c>
      <c r="I467" s="8" t="s">
        <v>8</v>
      </c>
      <c r="J467" s="10" t="s">
        <v>8</v>
      </c>
      <c r="K467" s="13">
        <v>0</v>
      </c>
      <c r="L467" s="5" t="str">
        <f>("https://subzero.lib.uoguelph.ca/login?url="&amp;E467)</f>
        <v>https://subzero.lib.uoguelph.ca/login?url=http://onlinelibrary.wiley.com/book/10.1002/9781118997215</v>
      </c>
    </row>
    <row r="468" spans="1:12" ht="15" customHeight="1" x14ac:dyDescent="0.25">
      <c r="A468" s="15" t="str">
        <f>IFERROR(RANK(B468,$B$2:$B$813,1)+COUNTIF($B$1:B467,B468),"")</f>
        <v/>
      </c>
      <c r="B468" s="15" t="str">
        <f>IFERROR(SEARCH(query, C468, 1),"")</f>
        <v/>
      </c>
      <c r="C468" s="15" t="s">
        <v>456</v>
      </c>
      <c r="D468" s="13">
        <v>2015</v>
      </c>
      <c r="E468" s="15" t="s">
        <v>457</v>
      </c>
      <c r="F468" s="12" t="str">
        <f>HYPERLINK(E468,C468)</f>
        <v>Management of Small Animal Distal Limb Injuries</v>
      </c>
      <c r="G468" s="12" t="str">
        <f>IFERROR(HYPERLINK(E468), "Not yet available")</f>
        <v>http://www.crcnetbase.com/isbn/978-1-893441-27-9</v>
      </c>
      <c r="H468" s="50" t="str">
        <f>IFERROR(HYPERLINK(L468, "Off-campus access"), "Not yet available")</f>
        <v>Off-campus access</v>
      </c>
      <c r="I468" s="8" t="s">
        <v>72</v>
      </c>
      <c r="J468" s="10" t="s">
        <v>72</v>
      </c>
      <c r="K468" s="13">
        <v>0</v>
      </c>
      <c r="L468" s="5" t="str">
        <f>("https://subzero.lib.uoguelph.ca/login?url="&amp;E468)</f>
        <v>https://subzero.lib.uoguelph.ca/login?url=http://www.crcnetbase.com/isbn/978-1-893441-27-9</v>
      </c>
    </row>
    <row r="469" spans="1:12" ht="15" customHeight="1" x14ac:dyDescent="0.25">
      <c r="A469" s="15" t="str">
        <f>IFERROR(RANK(B469,$B$2:$B$813,1)+COUNTIF($B$1:B468,B469),"")</f>
        <v/>
      </c>
      <c r="B469" s="15" t="str">
        <f>IFERROR(SEARCH(query, C469, 1),"")</f>
        <v/>
      </c>
      <c r="C469" s="8" t="s">
        <v>864</v>
      </c>
      <c r="D469" s="17">
        <v>2012</v>
      </c>
      <c r="E469" s="9" t="s">
        <v>1046</v>
      </c>
      <c r="F469" s="12" t="str">
        <f>HYPERLINK(E469,C469)</f>
        <v>Managing High Grade Dairy Cows in the Tropics</v>
      </c>
      <c r="G469" s="12" t="str">
        <f>IFERROR(HYPERLINK(E469), "Not yet available")</f>
        <v>http://site.ebrary.com/lib/oculguelph/Doc?id=10622487</v>
      </c>
      <c r="H469" s="50" t="str">
        <f>IFERROR(HYPERLINK(L469, "Off-campus access"), "Not yet available")</f>
        <v>Off-campus access</v>
      </c>
      <c r="I469" s="8" t="s">
        <v>1134</v>
      </c>
      <c r="J469" s="9" t="s">
        <v>1147</v>
      </c>
      <c r="K469" s="17">
        <v>0</v>
      </c>
      <c r="L469" s="5" t="str">
        <f>("https://subzero.lib.uoguelph.ca/login?url="&amp;E469)</f>
        <v>https://subzero.lib.uoguelph.ca/login?url=http://site.ebrary.com/lib/oculguelph/Doc?id=10622487</v>
      </c>
    </row>
    <row r="470" spans="1:12" ht="15" customHeight="1" x14ac:dyDescent="0.25">
      <c r="A470" s="15" t="str">
        <f>IFERROR(RANK(B470,$B$2:$B$813,1)+COUNTIF($B$1:B469,B470),"")</f>
        <v/>
      </c>
      <c r="B470" s="15" t="str">
        <f>IFERROR(SEARCH(query, C470, 1),"")</f>
        <v/>
      </c>
      <c r="C470" s="8" t="s">
        <v>865</v>
      </c>
      <c r="D470" s="17">
        <v>2008</v>
      </c>
      <c r="E470" s="9" t="s">
        <v>1047</v>
      </c>
      <c r="F470" s="12" t="str">
        <f>HYPERLINK(E470,C470)</f>
        <v xml:space="preserve">Managing the Laboratory Animal Facility, Second Edition </v>
      </c>
      <c r="G470" s="12" t="str">
        <f>IFERROR(HYPERLINK(E470), "Not yet available")</f>
        <v>http://site.ebrary.com/lib/oculguelph/Doc?id=10236983</v>
      </c>
      <c r="H470" s="50" t="str">
        <f>IFERROR(HYPERLINK(L470, "Off-campus access"), "Not yet available")</f>
        <v>Off-campus access</v>
      </c>
      <c r="I470" s="8" t="s">
        <v>1134</v>
      </c>
      <c r="J470" s="9" t="s">
        <v>72</v>
      </c>
      <c r="K470" s="17">
        <v>0</v>
      </c>
      <c r="L470" s="5" t="str">
        <f>("https://subzero.lib.uoguelph.ca/login?url="&amp;E470)</f>
        <v>https://subzero.lib.uoguelph.ca/login?url=http://site.ebrary.com/lib/oculguelph/Doc?id=10236983</v>
      </c>
    </row>
    <row r="471" spans="1:12" ht="15" customHeight="1" x14ac:dyDescent="0.25">
      <c r="A471" s="15" t="str">
        <f>IFERROR(RANK(B471,$B$2:$B$813,1)+COUNTIF($B$1:B470,B471),"")</f>
        <v/>
      </c>
      <c r="B471" s="15" t="str">
        <f>IFERROR(SEARCH(query, C471, 1),"")</f>
        <v/>
      </c>
      <c r="C471" s="15" t="s">
        <v>458</v>
      </c>
      <c r="D471" s="13">
        <v>2010</v>
      </c>
      <c r="E471" s="15" t="s">
        <v>459</v>
      </c>
      <c r="F471" s="12" t="str">
        <f>HYPERLINK(E471,C471)</f>
        <v>Managing the Prenatal Environment to Enhance Livestock Productivity</v>
      </c>
      <c r="G471" s="12" t="str">
        <f>IFERROR(HYPERLINK(E471), "Not yet available")</f>
        <v>http://link.springer.com/openurl?genre=book&amp;isbn=978-90-481-3134-1</v>
      </c>
      <c r="H471" s="50" t="str">
        <f>IFERROR(HYPERLINK(L471, "Off-campus access"), "Not yet available")</f>
        <v>Off-campus access</v>
      </c>
      <c r="I471" s="8" t="s">
        <v>18</v>
      </c>
      <c r="J471" s="10" t="s">
        <v>18</v>
      </c>
      <c r="K471" s="13">
        <v>59</v>
      </c>
      <c r="L471" s="5" t="str">
        <f>("https://subzero.lib.uoguelph.ca/login?url="&amp;E471)</f>
        <v>https://subzero.lib.uoguelph.ca/login?url=http://link.springer.com/openurl?genre=book&amp;isbn=978-90-481-3134-1</v>
      </c>
    </row>
    <row r="472" spans="1:12" ht="15" customHeight="1" x14ac:dyDescent="0.25">
      <c r="A472" s="15" t="str">
        <f>IFERROR(RANK(B472,$B$2:$B$813,1)+COUNTIF($B$1:B471,B472),"")</f>
        <v/>
      </c>
      <c r="B472" s="15" t="str">
        <f>IFERROR(SEARCH(query, C472, 1),"")</f>
        <v/>
      </c>
      <c r="C472" s="15" t="s">
        <v>460</v>
      </c>
      <c r="D472" s="13">
        <v>2008</v>
      </c>
      <c r="E472" s="15" t="s">
        <v>461</v>
      </c>
      <c r="F472" s="12" t="str">
        <f>HYPERLINK(E472,C472)</f>
        <v>Manual for Treatment and Control of Lameness in Cattle</v>
      </c>
      <c r="G472" s="12" t="str">
        <f>IFERROR(HYPERLINK(E472), "Not yet available")</f>
        <v>http://onlinelibrary.wiley.com/book/10.1002/9780470344576</v>
      </c>
      <c r="H472" s="50" t="str">
        <f>IFERROR(HYPERLINK(L472, "Off-campus access"), "Not yet available")</f>
        <v>Off-campus access</v>
      </c>
      <c r="I472" s="8" t="s">
        <v>8</v>
      </c>
      <c r="J472" s="10" t="s">
        <v>8</v>
      </c>
      <c r="K472" s="13">
        <v>15</v>
      </c>
      <c r="L472" s="5" t="str">
        <f>("https://subzero.lib.uoguelph.ca/login?url="&amp;E472)</f>
        <v>https://subzero.lib.uoguelph.ca/login?url=http://onlinelibrary.wiley.com/book/10.1002/9780470344576</v>
      </c>
    </row>
    <row r="473" spans="1:12" ht="15" customHeight="1" x14ac:dyDescent="0.25">
      <c r="A473" s="15" t="str">
        <f>IFERROR(RANK(B473,$B$2:$B$813,1)+COUNTIF($B$1:B472,B473),"")</f>
        <v/>
      </c>
      <c r="B473" s="15" t="str">
        <f>IFERROR(SEARCH(query, C473, 1),"")</f>
        <v/>
      </c>
      <c r="C473" s="15" t="s">
        <v>1842</v>
      </c>
      <c r="D473" s="13">
        <v>2008</v>
      </c>
      <c r="E473" s="15" t="s">
        <v>462</v>
      </c>
      <c r="F473" s="12" t="str">
        <f>HYPERLINK(E473,C473)</f>
        <v>Manual of Canine and Feline Cardiology, Fourth Edition</v>
      </c>
      <c r="G473" s="12" t="str">
        <f>IFERROR(HYPERLINK(E473), "Not yet available")</f>
        <v>http://www.sciencedirect.com/science/book/9781416023982</v>
      </c>
      <c r="H473" s="50" t="str">
        <f>IFERROR(HYPERLINK(L473, "Off-campus access"), "Not yet available")</f>
        <v>Off-campus access</v>
      </c>
      <c r="I473" s="8" t="s">
        <v>28</v>
      </c>
      <c r="J473" s="10" t="s">
        <v>28</v>
      </c>
      <c r="K473" s="13">
        <v>6</v>
      </c>
      <c r="L473" s="5" t="str">
        <f>("https://subzero.lib.uoguelph.ca/login?url="&amp;E473)</f>
        <v>https://subzero.lib.uoguelph.ca/login?url=http://www.sciencedirect.com/science/book/9781416023982</v>
      </c>
    </row>
    <row r="474" spans="1:12" ht="15" customHeight="1" x14ac:dyDescent="0.25">
      <c r="A474" s="15" t="str">
        <f>IFERROR(RANK(B474,$B$2:$B$813,1)+COUNTIF($B$1:B473,B474),"")</f>
        <v/>
      </c>
      <c r="B474" s="15" t="str">
        <f>IFERROR(SEARCH(query, C474, 1),"")</f>
        <v/>
      </c>
      <c r="C474" s="8" t="s">
        <v>866</v>
      </c>
      <c r="D474" s="17">
        <v>2011</v>
      </c>
      <c r="E474" s="9" t="s">
        <v>1048</v>
      </c>
      <c r="F474" s="12" t="str">
        <f>HYPERLINK(E474,C474)</f>
        <v xml:space="preserve">Manual of Clinical Procedures in Dogs, Cats, Rabbits, and Rodents </v>
      </c>
      <c r="G474" s="12" t="str">
        <f>IFERROR(HYPERLINK(E474), "Not yet available")</f>
        <v>http://site.ebrary.com/lib/oculguelph/Doc?id=10341837</v>
      </c>
      <c r="H474" s="50" t="str">
        <f>IFERROR(HYPERLINK(L474, "Off-campus access"), "Not yet available")</f>
        <v>Off-campus access</v>
      </c>
      <c r="I474" s="8" t="s">
        <v>1134</v>
      </c>
      <c r="J474" s="9" t="s">
        <v>8</v>
      </c>
      <c r="K474" s="17">
        <v>0</v>
      </c>
      <c r="L474" s="5" t="str">
        <f>("https://subzero.lib.uoguelph.ca/login?url="&amp;E474)</f>
        <v>https://subzero.lib.uoguelph.ca/login?url=http://site.ebrary.com/lib/oculguelph/Doc?id=10341837</v>
      </c>
    </row>
    <row r="475" spans="1:12" ht="15" customHeight="1" x14ac:dyDescent="0.25">
      <c r="A475" s="15" t="str">
        <f>IFERROR(RANK(B475,$B$2:$B$813,1)+COUNTIF($B$1:B474,B475),"")</f>
        <v/>
      </c>
      <c r="B475" s="15" t="str">
        <f>IFERROR(SEARCH(query, C475, 1),"")</f>
        <v/>
      </c>
      <c r="C475" s="15" t="s">
        <v>463</v>
      </c>
      <c r="D475" s="13">
        <v>2014</v>
      </c>
      <c r="E475" s="15" t="s">
        <v>464</v>
      </c>
      <c r="F475" s="12" t="str">
        <f>HYPERLINK(E475,C475)</f>
        <v>Manual of Diagnostic Cytology of the Dog and Cat</v>
      </c>
      <c r="G475" s="12" t="str">
        <f>IFERROR(HYPERLINK(E475), "Not yet available")</f>
        <v>http://onlinelibrary.wiley.com/book/10.1002/9781118823040</v>
      </c>
      <c r="H475" s="50" t="str">
        <f>IFERROR(HYPERLINK(L475, "Off-campus access"), "Not yet available")</f>
        <v>Off-campus access</v>
      </c>
      <c r="I475" s="8" t="s">
        <v>8</v>
      </c>
      <c r="J475" s="10" t="s">
        <v>8</v>
      </c>
      <c r="K475" s="13">
        <v>2</v>
      </c>
      <c r="L475" s="5" t="str">
        <f>("https://subzero.lib.uoguelph.ca/login?url="&amp;E475)</f>
        <v>https://subzero.lib.uoguelph.ca/login?url=http://onlinelibrary.wiley.com/book/10.1002/9781118823040</v>
      </c>
    </row>
    <row r="476" spans="1:12" ht="15" customHeight="1" x14ac:dyDescent="0.25">
      <c r="A476" s="15" t="str">
        <f>IFERROR(RANK(B476,$B$2:$B$813,1)+COUNTIF($B$1:B475,B476),"")</f>
        <v/>
      </c>
      <c r="B476" s="15" t="str">
        <f>IFERROR(SEARCH(query, C476, 1),"")</f>
        <v/>
      </c>
      <c r="C476" s="15" t="s">
        <v>465</v>
      </c>
      <c r="D476" s="13">
        <v>2007</v>
      </c>
      <c r="E476" s="15" t="s">
        <v>466</v>
      </c>
      <c r="F476" s="12" t="str">
        <f>HYPERLINK(E476,C476)</f>
        <v>Manual of Equine Anesthesia and Analgesia</v>
      </c>
      <c r="G476" s="12" t="str">
        <f>IFERROR(HYPERLINK(E476), "Not yet available")</f>
        <v>http://onlinelibrary.wiley.com/book/10.1002/9780470753248</v>
      </c>
      <c r="H476" s="50" t="str">
        <f>IFERROR(HYPERLINK(L476, "Off-campus access"), "Not yet available")</f>
        <v>Off-campus access</v>
      </c>
      <c r="I476" s="8" t="s">
        <v>8</v>
      </c>
      <c r="J476" s="10" t="s">
        <v>8</v>
      </c>
      <c r="K476" s="13">
        <v>3</v>
      </c>
      <c r="L476" s="5" t="str">
        <f>("https://subzero.lib.uoguelph.ca/login?url="&amp;E476)</f>
        <v>https://subzero.lib.uoguelph.ca/login?url=http://onlinelibrary.wiley.com/book/10.1002/9780470753248</v>
      </c>
    </row>
    <row r="477" spans="1:12" ht="15" customHeight="1" x14ac:dyDescent="0.25">
      <c r="A477" s="15" t="str">
        <f>IFERROR(RANK(B477,$B$2:$B$813,1)+COUNTIF($B$1:B476,B477),"")</f>
        <v/>
      </c>
      <c r="B477" s="15" t="str">
        <f>IFERROR(SEARCH(query, C477, 1),"")</f>
        <v/>
      </c>
      <c r="C477" s="15" t="s">
        <v>1843</v>
      </c>
      <c r="D477" s="13">
        <v>2010</v>
      </c>
      <c r="E477" s="15" t="s">
        <v>467</v>
      </c>
      <c r="F477" s="12" t="str">
        <f>HYPERLINK(E477,C477)</f>
        <v>Manual of Equine Reproduction, Third Edition</v>
      </c>
      <c r="G477" s="12" t="str">
        <f>IFERROR(HYPERLINK(E477), "Not yet available")</f>
        <v>http://www.sciencedirect.com/science/book/9780323064828</v>
      </c>
      <c r="H477" s="50" t="str">
        <f>IFERROR(HYPERLINK(L477, "Off-campus access"), "Not yet available")</f>
        <v>Off-campus access</v>
      </c>
      <c r="I477" s="8" t="s">
        <v>28</v>
      </c>
      <c r="J477" s="10" t="s">
        <v>28</v>
      </c>
      <c r="K477" s="13">
        <v>65</v>
      </c>
      <c r="L477" s="5" t="str">
        <f>("https://subzero.lib.uoguelph.ca/login?url="&amp;E477)</f>
        <v>https://subzero.lib.uoguelph.ca/login?url=http://www.sciencedirect.com/science/book/9780323064828</v>
      </c>
    </row>
    <row r="478" spans="1:12" ht="15" customHeight="1" x14ac:dyDescent="0.25">
      <c r="A478" s="15" t="str">
        <f>IFERROR(RANK(B478,$B$2:$B$813,1)+COUNTIF($B$1:B477,B478),"")</f>
        <v/>
      </c>
      <c r="B478" s="15" t="str">
        <f>IFERROR(SEARCH(query, C478, 1),"")</f>
        <v/>
      </c>
      <c r="C478" s="15" t="s">
        <v>468</v>
      </c>
      <c r="D478" s="13">
        <v>2009</v>
      </c>
      <c r="E478" s="15" t="s">
        <v>469</v>
      </c>
      <c r="F478" s="12" t="str">
        <f>HYPERLINK(E478,C478)</f>
        <v>Manual of Exotic Pet Practice</v>
      </c>
      <c r="G478" s="12" t="str">
        <f>IFERROR(HYPERLINK(E478), "Not yet available")</f>
        <v>http://www.sciencedirect.com/science/book/9781416001195</v>
      </c>
      <c r="H478" s="50" t="str">
        <f>IFERROR(HYPERLINK(L478, "Off-campus access"), "Not yet available")</f>
        <v>Off-campus access</v>
      </c>
      <c r="I478" s="8" t="s">
        <v>28</v>
      </c>
      <c r="J478" s="10" t="s">
        <v>28</v>
      </c>
      <c r="K478" s="13">
        <v>83</v>
      </c>
      <c r="L478" s="5" t="str">
        <f>("https://subzero.lib.uoguelph.ca/login?url="&amp;E478)</f>
        <v>https://subzero.lib.uoguelph.ca/login?url=http://www.sciencedirect.com/science/book/9781416001195</v>
      </c>
    </row>
    <row r="479" spans="1:12" ht="15" customHeight="1" x14ac:dyDescent="0.25">
      <c r="A479" s="15" t="str">
        <f>IFERROR(RANK(B479,$B$2:$B$813,1)+COUNTIF($B$1:B478,B479),"")</f>
        <v/>
      </c>
      <c r="B479" s="15" t="str">
        <f>IFERROR(SEARCH(query, C479, 1),"")</f>
        <v/>
      </c>
      <c r="C479" s="15" t="s">
        <v>470</v>
      </c>
      <c r="D479" s="13">
        <v>2008</v>
      </c>
      <c r="E479" s="15" t="s">
        <v>471</v>
      </c>
      <c r="F479" s="12" t="str">
        <f>HYPERLINK(E479,C479)</f>
        <v>Manual of Parrot Behavior</v>
      </c>
      <c r="G479" s="12" t="str">
        <f>IFERROR(HYPERLINK(E479), "Not yet available")</f>
        <v>http://onlinelibrary.wiley.com/book/10.1002/9780470344651</v>
      </c>
      <c r="H479" s="50" t="str">
        <f>IFERROR(HYPERLINK(L479, "Off-campus access"), "Not yet available")</f>
        <v>Off-campus access</v>
      </c>
      <c r="I479" s="8" t="s">
        <v>8</v>
      </c>
      <c r="J479" s="10" t="s">
        <v>8</v>
      </c>
      <c r="K479" s="13">
        <v>11</v>
      </c>
      <c r="L479" s="5" t="str">
        <f>("https://subzero.lib.uoguelph.ca/login?url="&amp;E479)</f>
        <v>https://subzero.lib.uoguelph.ca/login?url=http://onlinelibrary.wiley.com/book/10.1002/9780470344651</v>
      </c>
    </row>
    <row r="480" spans="1:12" ht="15" customHeight="1" x14ac:dyDescent="0.25">
      <c r="A480" s="15" t="str">
        <f>IFERROR(RANK(B480,$B$2:$B$813,1)+COUNTIF($B$1:B479,B480),"")</f>
        <v/>
      </c>
      <c r="B480" s="15" t="str">
        <f>IFERROR(SEARCH(query, C480, 1),"")</f>
        <v/>
      </c>
      <c r="C480" s="15" t="s">
        <v>472</v>
      </c>
      <c r="D480" s="13">
        <v>2008</v>
      </c>
      <c r="E480" s="15" t="s">
        <v>473</v>
      </c>
      <c r="F480" s="12" t="str">
        <f>HYPERLINK(E480,C480)</f>
        <v>Manual of Sheep Diseases, Second Edition</v>
      </c>
      <c r="G480" s="12" t="str">
        <f>IFERROR(HYPERLINK(E480), "Not yet available")</f>
        <v>http://onlinelibrary.wiley.com/book/10.1002/9780470752449</v>
      </c>
      <c r="H480" s="50" t="str">
        <f>IFERROR(HYPERLINK(L480, "Off-campus access"), "Not yet available")</f>
        <v>Off-campus access</v>
      </c>
      <c r="I480" s="8" t="s">
        <v>8</v>
      </c>
      <c r="J480" s="10" t="s">
        <v>8</v>
      </c>
      <c r="K480" s="13">
        <v>68</v>
      </c>
      <c r="L480" s="5" t="str">
        <f>("https://subzero.lib.uoguelph.ca/login?url="&amp;E480)</f>
        <v>https://subzero.lib.uoguelph.ca/login?url=http://onlinelibrary.wiley.com/book/10.1002/9780470752449</v>
      </c>
    </row>
    <row r="481" spans="1:12" ht="15" customHeight="1" x14ac:dyDescent="0.25">
      <c r="A481" s="15" t="str">
        <f>IFERROR(RANK(B481,$B$2:$B$813,1)+COUNTIF($B$1:B480,B481),"")</f>
        <v/>
      </c>
      <c r="B481" s="15" t="str">
        <f>IFERROR(SEARCH(query, C481, 1),"")</f>
        <v/>
      </c>
      <c r="C481" s="8" t="s">
        <v>867</v>
      </c>
      <c r="D481" s="17">
        <v>2009</v>
      </c>
      <c r="E481" s="9" t="s">
        <v>1049</v>
      </c>
      <c r="F481" s="12" t="str">
        <f>HYPERLINK(E481,C481)</f>
        <v xml:space="preserve">Manual of Skin Diseases of the Dog and Cat </v>
      </c>
      <c r="G481" s="12" t="str">
        <f>IFERROR(HYPERLINK(E481), "Not yet available")</f>
        <v>http://site.ebrary.com/lib/oculguelph/Doc?id=10346195</v>
      </c>
      <c r="H481" s="50" t="str">
        <f>IFERROR(HYPERLINK(L481, "Off-campus access"), "Not yet available")</f>
        <v>Off-campus access</v>
      </c>
      <c r="I481" s="8" t="s">
        <v>1134</v>
      </c>
      <c r="J481" s="9" t="s">
        <v>8</v>
      </c>
      <c r="K481" s="17">
        <v>0</v>
      </c>
      <c r="L481" s="5" t="str">
        <f>("https://subzero.lib.uoguelph.ca/login?url="&amp;E481)</f>
        <v>https://subzero.lib.uoguelph.ca/login?url=http://site.ebrary.com/lib/oculguelph/Doc?id=10346195</v>
      </c>
    </row>
    <row r="482" spans="1:12" ht="15" customHeight="1" x14ac:dyDescent="0.25">
      <c r="A482" s="15" t="str">
        <f>IFERROR(RANK(B482,$B$2:$B$813,1)+COUNTIF($B$1:B481,B482),"")</f>
        <v/>
      </c>
      <c r="B482" s="15" t="str">
        <f>IFERROR(SEARCH(query, C482, 1),"")</f>
        <v/>
      </c>
      <c r="C482" s="15" t="s">
        <v>2026</v>
      </c>
      <c r="D482" s="13">
        <v>2017</v>
      </c>
      <c r="E482" s="15" t="s">
        <v>1614</v>
      </c>
      <c r="F482" s="12" t="str">
        <f>HYPERLINK(E482,C482)</f>
        <v>Manual of Small Animal Emergency and Critical Care Medicine, Second Edition</v>
      </c>
      <c r="G482" s="12" t="str">
        <f>IFERROR(HYPERLINK(E482), "Not yet available")</f>
        <v>http://onlinelibrary.wiley.com/book/10.1002/9781119421870</v>
      </c>
      <c r="H482" s="50" t="str">
        <f>IFERROR(HYPERLINK(L482, "Off-campus access"), "Not yet available")</f>
        <v>Off-campus access</v>
      </c>
      <c r="I482" s="8" t="s">
        <v>8</v>
      </c>
      <c r="J482" s="10" t="s">
        <v>8</v>
      </c>
      <c r="K482" s="13"/>
      <c r="L482" s="5" t="str">
        <f>("https://subzero.lib.uoguelph.ca/login?url="&amp;E482)</f>
        <v>https://subzero.lib.uoguelph.ca/login?url=http://onlinelibrary.wiley.com/book/10.1002/9781119421870</v>
      </c>
    </row>
    <row r="483" spans="1:12" ht="15" customHeight="1" x14ac:dyDescent="0.25">
      <c r="A483" s="15" t="str">
        <f>IFERROR(RANK(B483,$B$2:$B$813,1)+COUNTIF($B$1:B482,B483),"")</f>
        <v/>
      </c>
      <c r="B483" s="15" t="str">
        <f>IFERROR(SEARCH(query, C483, 1),"")</f>
        <v/>
      </c>
      <c r="C483" s="8" t="s">
        <v>868</v>
      </c>
      <c r="D483" s="17">
        <v>2009</v>
      </c>
      <c r="E483" s="9" t="s">
        <v>1050</v>
      </c>
      <c r="F483" s="12" t="str">
        <f>HYPERLINK(E483,C483)</f>
        <v xml:space="preserve">Manual of Small Animal Soft Tissue Surgery </v>
      </c>
      <c r="G483" s="12" t="str">
        <f>IFERROR(HYPERLINK(E483), "Not yet available")</f>
        <v>http://site.ebrary.com/lib/oculguelph/Doc?id=10325862</v>
      </c>
      <c r="H483" s="50" t="str">
        <f>IFERROR(HYPERLINK(L483, "Off-campus access"), "Not yet available")</f>
        <v>Off-campus access</v>
      </c>
      <c r="I483" s="8" t="s">
        <v>1134</v>
      </c>
      <c r="J483" s="9" t="s">
        <v>8</v>
      </c>
      <c r="K483" s="17">
        <v>328</v>
      </c>
      <c r="L483" s="5" t="str">
        <f>("https://subzero.lib.uoguelph.ca/login?url="&amp;E483)</f>
        <v>https://subzero.lib.uoguelph.ca/login?url=http://site.ebrary.com/lib/oculguelph/Doc?id=10325862</v>
      </c>
    </row>
    <row r="484" spans="1:12" ht="15" customHeight="1" x14ac:dyDescent="0.25">
      <c r="A484" s="15" t="str">
        <f>IFERROR(RANK(B484,$B$2:$B$813,1)+COUNTIF($B$1:B483,B484),"")</f>
        <v/>
      </c>
      <c r="B484" s="15" t="str">
        <f>IFERROR(SEARCH(query, C484, 1),"")</f>
        <v/>
      </c>
      <c r="C484" s="15" t="s">
        <v>474</v>
      </c>
      <c r="D484" s="13">
        <v>2013</v>
      </c>
      <c r="E484" s="15" t="s">
        <v>475</v>
      </c>
      <c r="F484" s="12" t="str">
        <f>HYPERLINK(E484,C484)</f>
        <v>Manual of Trauma Management in the Dog and Cat</v>
      </c>
      <c r="G484" s="12" t="str">
        <f>IFERROR(HYPERLINK(E484), "Not yet available")</f>
        <v>http://onlinelibrary.wiley.com/book/10.1002/9781118785645</v>
      </c>
      <c r="H484" s="50" t="str">
        <f>IFERROR(HYPERLINK(L484, "Off-campus access"), "Not yet available")</f>
        <v>Off-campus access</v>
      </c>
      <c r="I484" s="8" t="s">
        <v>8</v>
      </c>
      <c r="J484" s="10" t="s">
        <v>8</v>
      </c>
      <c r="K484" s="13">
        <v>25</v>
      </c>
      <c r="L484" s="5" t="str">
        <f>("https://subzero.lib.uoguelph.ca/login?url="&amp;E484)</f>
        <v>https://subzero.lib.uoguelph.ca/login?url=http://onlinelibrary.wiley.com/book/10.1002/9781118785645</v>
      </c>
    </row>
    <row r="485" spans="1:12" ht="15" customHeight="1" x14ac:dyDescent="0.25">
      <c r="A485" s="15" t="str">
        <f>IFERROR(RANK(B485,$B$2:$B$813,1)+COUNTIF($B$1:B484,B485),"")</f>
        <v/>
      </c>
      <c r="B485" s="15" t="str">
        <f>IFERROR(SEARCH(query, C485, 1),"")</f>
        <v/>
      </c>
      <c r="C485" s="15" t="s">
        <v>476</v>
      </c>
      <c r="D485" s="13">
        <v>2016</v>
      </c>
      <c r="E485" s="15" t="s">
        <v>477</v>
      </c>
      <c r="F485" s="12" t="str">
        <f>HYPERLINK(E485,C485)</f>
        <v>Manual of Veterinary Transfusion Medicine and Blood Banking</v>
      </c>
      <c r="G485" s="12" t="str">
        <f>IFERROR(HYPERLINK(E485), "Not yet available")</f>
        <v>http://onlinelibrary.wiley.com/book/10.1002/9781118933053</v>
      </c>
      <c r="H485" s="50" t="str">
        <f>IFERROR(HYPERLINK(L485, "Off-campus access"), "Not yet available")</f>
        <v>Off-campus access</v>
      </c>
      <c r="I485" s="8" t="s">
        <v>8</v>
      </c>
      <c r="J485" s="10" t="s">
        <v>8</v>
      </c>
      <c r="K485" s="13">
        <v>58</v>
      </c>
      <c r="L485" s="5" t="str">
        <f>("https://subzero.lib.uoguelph.ca/login?url="&amp;E485)</f>
        <v>https://subzero.lib.uoguelph.ca/login?url=http://onlinelibrary.wiley.com/book/10.1002/9781118933053</v>
      </c>
    </row>
    <row r="486" spans="1:12" ht="15" customHeight="1" x14ac:dyDescent="0.25">
      <c r="A486" s="15" t="str">
        <f>IFERROR(RANK(B486,$B$2:$B$813,1)+COUNTIF($B$1:B485,B486),"")</f>
        <v/>
      </c>
      <c r="B486" s="15" t="str">
        <f>IFERROR(SEARCH(query, C486, 1),"")</f>
        <v/>
      </c>
      <c r="C486" s="15" t="s">
        <v>1659</v>
      </c>
      <c r="D486" s="13">
        <v>2010</v>
      </c>
      <c r="E486" s="15" t="s">
        <v>1701</v>
      </c>
      <c r="F486" s="12" t="str">
        <f>HYPERLINK(E486,C486)</f>
        <v>Mastitis control in dairy herds</v>
      </c>
      <c r="G486" s="12" t="str">
        <f>IFERROR(HYPERLINK(E486), "Not yet available")</f>
        <v>http://dx.doi.org/10.1079/9781845935504.0000</v>
      </c>
      <c r="H486" s="50" t="str">
        <f>IFERROR(HYPERLINK(L486, "Off-campus access"), "Not yet available")</f>
        <v>Off-campus access</v>
      </c>
      <c r="I486" s="8" t="s">
        <v>1135</v>
      </c>
      <c r="J486" s="10" t="s">
        <v>1135</v>
      </c>
      <c r="K486" s="13"/>
      <c r="L486" s="5" t="str">
        <f>("https://subzero.lib.uoguelph.ca/login?url="&amp;E486)</f>
        <v>https://subzero.lib.uoguelph.ca/login?url=http://dx.doi.org/10.1079/9781845935504.0000</v>
      </c>
    </row>
    <row r="487" spans="1:12" ht="15" customHeight="1" x14ac:dyDescent="0.25">
      <c r="A487" s="15" t="str">
        <f>IFERROR(RANK(B487,$B$2:$B$813,1)+COUNTIF($B$1:B486,B487),"")</f>
        <v/>
      </c>
      <c r="B487" s="15" t="str">
        <f>IFERROR(SEARCH(query, C487, 1),"")</f>
        <v/>
      </c>
      <c r="C487" s="15" t="s">
        <v>2027</v>
      </c>
      <c r="D487" s="13">
        <v>2009</v>
      </c>
      <c r="E487" s="15" t="s">
        <v>478</v>
      </c>
      <c r="F487" s="12" t="str">
        <f>HYPERLINK(E487,C487)</f>
        <v>Medical History and Physical Examination in Companion Animals, Second Edition</v>
      </c>
      <c r="G487" s="12" t="str">
        <f>IFERROR(HYPERLINK(E487), "Not yet available")</f>
        <v>http://www.sciencedirect.com/science/book/9780702029684</v>
      </c>
      <c r="H487" s="50" t="str">
        <f>IFERROR(HYPERLINK(L487, "Off-campus access"), "Not yet available")</f>
        <v>Off-campus access</v>
      </c>
      <c r="I487" s="8" t="s">
        <v>28</v>
      </c>
      <c r="J487" s="10" t="s">
        <v>28</v>
      </c>
      <c r="K487" s="13">
        <v>3</v>
      </c>
      <c r="L487" s="5" t="str">
        <f>("https://subzero.lib.uoguelph.ca/login?url="&amp;E487)</f>
        <v>https://subzero.lib.uoguelph.ca/login?url=http://www.sciencedirect.com/science/book/9780702029684</v>
      </c>
    </row>
    <row r="488" spans="1:12" ht="15" customHeight="1" x14ac:dyDescent="0.25">
      <c r="A488" s="15" t="str">
        <f>IFERROR(RANK(B488,$B$2:$B$813,1)+COUNTIF($B$1:B487,B488),"")</f>
        <v/>
      </c>
      <c r="B488" s="15" t="str">
        <f>IFERROR(SEARCH(query, C488, 1),"")</f>
        <v/>
      </c>
      <c r="C488" s="8" t="s">
        <v>869</v>
      </c>
      <c r="D488" s="17">
        <v>2011</v>
      </c>
      <c r="E488" s="9" t="s">
        <v>1051</v>
      </c>
      <c r="F488" s="12" t="str">
        <f>HYPERLINK(E488,C488)</f>
        <v xml:space="preserve">Medical Mathematics and Dosage Calculations for Veterinary Professionals </v>
      </c>
      <c r="G488" s="12" t="str">
        <f>IFERROR(HYPERLINK(E488), "Not yet available")</f>
        <v>http://site.ebrary.com/lib/oculguelph/Doc?id=10325845</v>
      </c>
      <c r="H488" s="50" t="str">
        <f>IFERROR(HYPERLINK(L488, "Off-campus access"), "Not yet available")</f>
        <v>Off-campus access</v>
      </c>
      <c r="I488" s="8" t="s">
        <v>1134</v>
      </c>
      <c r="J488" s="9" t="s">
        <v>8</v>
      </c>
      <c r="K488" s="17">
        <v>0</v>
      </c>
      <c r="L488" s="5" t="str">
        <f>("https://subzero.lib.uoguelph.ca/login?url="&amp;E488)</f>
        <v>https://subzero.lib.uoguelph.ca/login?url=http://site.ebrary.com/lib/oculguelph/Doc?id=10325845</v>
      </c>
    </row>
    <row r="489" spans="1:12" ht="15" customHeight="1" x14ac:dyDescent="0.25">
      <c r="A489" s="15" t="str">
        <f>IFERROR(RANK(B489,$B$2:$B$813,1)+COUNTIF($B$1:B488,B489),"")</f>
        <v/>
      </c>
      <c r="B489" s="15" t="str">
        <f>IFERROR(SEARCH(query, C489, 1),"")</f>
        <v/>
      </c>
      <c r="C489" s="8" t="s">
        <v>870</v>
      </c>
      <c r="D489" s="17">
        <v>2002</v>
      </c>
      <c r="E489" s="9" t="s">
        <v>1052</v>
      </c>
      <c r="F489" s="12" t="str">
        <f>HYPERLINK(E489,C489)</f>
        <v>Medical Primatology : History, Biological Foundations and Applications</v>
      </c>
      <c r="G489" s="12" t="str">
        <f>IFERROR(HYPERLINK(E489), "Not yet available")</f>
        <v>http://site.ebrary.com/lib/oculguelph/Doc?id=5006142</v>
      </c>
      <c r="H489" s="50" t="str">
        <f>IFERROR(HYPERLINK(L489, "Off-campus access"), "Not yet available")</f>
        <v>Off-campus access</v>
      </c>
      <c r="I489" s="8" t="s">
        <v>1134</v>
      </c>
      <c r="J489" s="9" t="s">
        <v>72</v>
      </c>
      <c r="K489" s="17">
        <v>0</v>
      </c>
      <c r="L489" s="5" t="str">
        <f>("https://subzero.lib.uoguelph.ca/login?url="&amp;E489)</f>
        <v>https://subzero.lib.uoguelph.ca/login?url=http://site.ebrary.com/lib/oculguelph/Doc?id=5006142</v>
      </c>
    </row>
    <row r="490" spans="1:12" ht="15" customHeight="1" x14ac:dyDescent="0.25">
      <c r="A490" s="15" t="str">
        <f>IFERROR(RANK(B490,$B$2:$B$813,1)+COUNTIF($B$1:B489,B490),"")</f>
        <v/>
      </c>
      <c r="B490" s="15" t="str">
        <f>IFERROR(SEARCH(query, C490, 1),"")</f>
        <v/>
      </c>
      <c r="C490" s="8" t="s">
        <v>871</v>
      </c>
      <c r="D490" s="17">
        <v>2010</v>
      </c>
      <c r="E490" s="9" t="s">
        <v>1053</v>
      </c>
      <c r="F490" s="12" t="str">
        <f>HYPERLINK(E490,C490)</f>
        <v xml:space="preserve">Medicine and Surgery of Camelids </v>
      </c>
      <c r="G490" s="12" t="str">
        <f>IFERROR(HYPERLINK(E490), "Not yet available")</f>
        <v>http://site.ebrary.com/lib/oculguelph/Doc?id=10388336</v>
      </c>
      <c r="H490" s="50" t="str">
        <f>IFERROR(HYPERLINK(L490, "Off-campus access"), "Not yet available")</f>
        <v>Off-campus access</v>
      </c>
      <c r="I490" s="8" t="s">
        <v>1134</v>
      </c>
      <c r="J490" s="9" t="s">
        <v>8</v>
      </c>
      <c r="K490" s="17">
        <v>89</v>
      </c>
      <c r="L490" s="5" t="str">
        <f>("https://subzero.lib.uoguelph.ca/login?url="&amp;E490)</f>
        <v>https://subzero.lib.uoguelph.ca/login?url=http://site.ebrary.com/lib/oculguelph/Doc?id=10388336</v>
      </c>
    </row>
    <row r="491" spans="1:12" ht="15" customHeight="1" x14ac:dyDescent="0.25">
      <c r="A491" s="15" t="str">
        <f>IFERROR(RANK(B491,$B$2:$B$813,1)+COUNTIF($B$1:B490,B491),"")</f>
        <v/>
      </c>
      <c r="B491" s="15" t="str">
        <f>IFERROR(SEARCH(query, C491, 1),"")</f>
        <v/>
      </c>
      <c r="C491" s="15" t="s">
        <v>479</v>
      </c>
      <c r="D491" s="13">
        <v>2008</v>
      </c>
      <c r="E491" s="15" t="s">
        <v>480</v>
      </c>
      <c r="F491" s="12" t="str">
        <f>HYPERLINK(E491,C491)</f>
        <v>Medicine and Surgery of Tortoises and Turtles</v>
      </c>
      <c r="G491" s="12" t="str">
        <f>IFERROR(HYPERLINK(E491), "Not yet available")</f>
        <v>http://onlinelibrary.wiley.com/book/10.1002/9780470698877</v>
      </c>
      <c r="H491" s="50" t="str">
        <f>IFERROR(HYPERLINK(L491, "Off-campus access"), "Not yet available")</f>
        <v>Off-campus access</v>
      </c>
      <c r="I491" s="8" t="s">
        <v>8</v>
      </c>
      <c r="J491" s="10" t="s">
        <v>8</v>
      </c>
      <c r="K491" s="13">
        <v>2</v>
      </c>
      <c r="L491" s="5" t="str">
        <f>("https://subzero.lib.uoguelph.ca/login?url="&amp;E491)</f>
        <v>https://subzero.lib.uoguelph.ca/login?url=http://onlinelibrary.wiley.com/book/10.1002/9780470698877</v>
      </c>
    </row>
    <row r="492" spans="1:12" ht="15" customHeight="1" x14ac:dyDescent="0.25">
      <c r="A492" s="15" t="str">
        <f>IFERROR(RANK(B492,$B$2:$B$813,1)+COUNTIF($B$1:B491,B492),"")</f>
        <v/>
      </c>
      <c r="B492" s="15" t="str">
        <f>IFERROR(SEARCH(query, C492, 1),"")</f>
        <v/>
      </c>
      <c r="C492" s="15" t="s">
        <v>481</v>
      </c>
      <c r="D492" s="13">
        <v>2008</v>
      </c>
      <c r="E492" s="15" t="s">
        <v>482</v>
      </c>
      <c r="F492" s="12" t="str">
        <f>HYPERLINK(E492,C492)</f>
        <v>Mental Health and Well-Being in Animals</v>
      </c>
      <c r="G492" s="12" t="str">
        <f>IFERROR(HYPERLINK(E492), "Not yet available")</f>
        <v>http://onlinelibrary.wiley.com/book/10.1002/9780470384947</v>
      </c>
      <c r="H492" s="50" t="str">
        <f>IFERROR(HYPERLINK(L492, "Off-campus access"), "Not yet available")</f>
        <v>Off-campus access</v>
      </c>
      <c r="I492" s="8" t="s">
        <v>8</v>
      </c>
      <c r="J492" s="10" t="s">
        <v>8</v>
      </c>
      <c r="K492" s="13">
        <v>25</v>
      </c>
      <c r="L492" s="5" t="str">
        <f>("https://subzero.lib.uoguelph.ca/login?url="&amp;E492)</f>
        <v>https://subzero.lib.uoguelph.ca/login?url=http://onlinelibrary.wiley.com/book/10.1002/9780470384947</v>
      </c>
    </row>
    <row r="493" spans="1:12" ht="15" customHeight="1" x14ac:dyDescent="0.25">
      <c r="A493" s="15" t="str">
        <f>IFERROR(RANK(B493,$B$2:$B$813,1)+COUNTIF($B$1:B492,B493),"")</f>
        <v/>
      </c>
      <c r="B493" s="15" t="str">
        <f>IFERROR(SEARCH(query, C493, 1),"")</f>
        <v/>
      </c>
      <c r="C493" s="15" t="s">
        <v>483</v>
      </c>
      <c r="D493" s="13">
        <v>2011</v>
      </c>
      <c r="E493" s="15" t="s">
        <v>484</v>
      </c>
      <c r="F493" s="12" t="str">
        <f>HYPERLINK(E493,C493)</f>
        <v>Microbial Zoonoses and Sapronoses</v>
      </c>
      <c r="G493" s="12" t="str">
        <f>IFERROR(HYPERLINK(E493), "Not yet available")</f>
        <v>http://link.springer.com/openurl?genre=book&amp;isbn=978-90-481-9656-2</v>
      </c>
      <c r="H493" s="50" t="str">
        <f>IFERROR(HYPERLINK(L493, "Off-campus access"), "Not yet available")</f>
        <v>Off-campus access</v>
      </c>
      <c r="I493" s="8" t="s">
        <v>18</v>
      </c>
      <c r="J493" s="10" t="s">
        <v>18</v>
      </c>
      <c r="K493" s="13">
        <v>108</v>
      </c>
      <c r="L493" s="5" t="str">
        <f>("https://subzero.lib.uoguelph.ca/login?url="&amp;E493)</f>
        <v>https://subzero.lib.uoguelph.ca/login?url=http://link.springer.com/openurl?genre=book&amp;isbn=978-90-481-9656-2</v>
      </c>
    </row>
    <row r="494" spans="1:12" ht="15" customHeight="1" x14ac:dyDescent="0.25">
      <c r="A494" s="15" t="str">
        <f>IFERROR(RANK(B494,$B$2:$B$813,1)+COUNTIF($B$1:B493,B494),"")</f>
        <v/>
      </c>
      <c r="B494" s="15" t="str">
        <f>IFERROR(SEARCH(query, C494, 1),"")</f>
        <v/>
      </c>
      <c r="C494" s="8" t="s">
        <v>872</v>
      </c>
      <c r="D494" s="17">
        <v>2012</v>
      </c>
      <c r="E494" s="9" t="s">
        <v>1054</v>
      </c>
      <c r="F494" s="12" t="str">
        <f>HYPERLINK(E494,C494)</f>
        <v>Milk Money : Cash, Cows, and the Death of the American Dairy Farm</v>
      </c>
      <c r="G494" s="12" t="str">
        <f>IFERROR(HYPERLINK(E494), "Not yet available")</f>
        <v>http://site.ebrary.com/lib/oculguelph/Doc?id=10602459</v>
      </c>
      <c r="H494" s="50" t="str">
        <f>IFERROR(HYPERLINK(L494, "Off-campus access"), "Not yet available")</f>
        <v>Off-campus access</v>
      </c>
      <c r="I494" s="8" t="s">
        <v>1134</v>
      </c>
      <c r="J494" s="9" t="s">
        <v>1148</v>
      </c>
      <c r="K494" s="17">
        <v>0</v>
      </c>
      <c r="L494" s="5" t="str">
        <f>("https://subzero.lib.uoguelph.ca/login?url="&amp;E494)</f>
        <v>https://subzero.lib.uoguelph.ca/login?url=http://site.ebrary.com/lib/oculguelph/Doc?id=10602459</v>
      </c>
    </row>
    <row r="495" spans="1:12" ht="15" customHeight="1" x14ac:dyDescent="0.25">
      <c r="A495" s="15" t="str">
        <f>IFERROR(RANK(B495,$B$2:$B$813,1)+COUNTIF($B$1:B494,B495),"")</f>
        <v/>
      </c>
      <c r="B495" s="15" t="str">
        <f>IFERROR(SEARCH(query, C495, 1),"")</f>
        <v/>
      </c>
      <c r="C495" s="8" t="s">
        <v>873</v>
      </c>
      <c r="D495" s="17">
        <v>2013</v>
      </c>
      <c r="E495" s="9" t="s">
        <v>1055</v>
      </c>
      <c r="F495" s="12" t="str">
        <f>HYPERLINK(E495,C495)</f>
        <v xml:space="preserve">Miller's Anatomy of the Dog </v>
      </c>
      <c r="G495" s="12" t="str">
        <f>IFERROR(HYPERLINK(E495), "Not yet available")</f>
        <v>http://site.ebrary.com/lib/oculguelph/Doc?id=11067990</v>
      </c>
      <c r="H495" s="50" t="str">
        <f>IFERROR(HYPERLINK(L495, "Off-campus access"), "Not yet available")</f>
        <v>Off-campus access</v>
      </c>
      <c r="I495" s="8" t="s">
        <v>1134</v>
      </c>
      <c r="J495" s="9" t="s">
        <v>28</v>
      </c>
      <c r="K495" s="17">
        <v>0</v>
      </c>
      <c r="L495" s="5" t="str">
        <f>("https://subzero.lib.uoguelph.ca/login?url="&amp;E495)</f>
        <v>https://subzero.lib.uoguelph.ca/login?url=http://site.ebrary.com/lib/oculguelph/Doc?id=11067990</v>
      </c>
    </row>
    <row r="496" spans="1:12" ht="15" customHeight="1" x14ac:dyDescent="0.25">
      <c r="A496" s="15" t="str">
        <f>IFERROR(RANK(B496,$B$2:$B$813,1)+COUNTIF($B$1:B495,B496),"")</f>
        <v/>
      </c>
      <c r="B496" s="15" t="str">
        <f>IFERROR(SEARCH(query, C496, 1),"")</f>
        <v/>
      </c>
      <c r="C496" s="15" t="s">
        <v>485</v>
      </c>
      <c r="D496" s="13">
        <v>2011</v>
      </c>
      <c r="E496" s="15" t="s">
        <v>486</v>
      </c>
      <c r="F496" s="12" t="str">
        <f>HYPERLINK(E496,C496)</f>
        <v>Modelling nutrient digestion and utilisation in farm animals</v>
      </c>
      <c r="G496" s="12" t="str">
        <f>IFERROR(HYPERLINK(E496), "Not yet available")</f>
        <v>https://link.springer.com/book/10.3920/978-90-8686-712-7</v>
      </c>
      <c r="H496" s="50" t="str">
        <f>IFERROR(HYPERLINK(L496, "Off-campus access"), "Not yet available")</f>
        <v>Off-campus access</v>
      </c>
      <c r="I496" s="8" t="s">
        <v>18</v>
      </c>
      <c r="J496" s="10" t="s">
        <v>18</v>
      </c>
      <c r="K496" s="13">
        <v>2</v>
      </c>
      <c r="L496" s="5" t="str">
        <f>("https://subzero.lib.uoguelph.ca/login?url="&amp;E496)</f>
        <v>https://subzero.lib.uoguelph.ca/login?url=https://link.springer.com/book/10.3920/978-90-8686-712-7</v>
      </c>
    </row>
    <row r="497" spans="1:12" ht="15" customHeight="1" x14ac:dyDescent="0.25">
      <c r="A497" s="15" t="str">
        <f>IFERROR(RANK(B497,$B$2:$B$813,1)+COUNTIF($B$1:B496,B497),"")</f>
        <v/>
      </c>
      <c r="B497" s="15" t="str">
        <f>IFERROR(SEARCH(query, C497, 1),"")</f>
        <v/>
      </c>
      <c r="C497" s="15" t="s">
        <v>1844</v>
      </c>
      <c r="D497" s="13">
        <v>2013</v>
      </c>
      <c r="E497" s="15" t="s">
        <v>1702</v>
      </c>
      <c r="F497" s="12" t="str">
        <f>HYPERLINK(E497,C497)</f>
        <v>Mononegaviruses of veterinary importance. Volume 1: Pathobiology and molecular diagnosis</v>
      </c>
      <c r="G497" s="12" t="str">
        <f>IFERROR(HYPERLINK(E497), "Not yet available")</f>
        <v>http://dx.doi.org/10.1079/9781780641799.0000</v>
      </c>
      <c r="H497" s="50" t="str">
        <f>IFERROR(HYPERLINK(L497, "Off-campus access"), "Not yet available")</f>
        <v>Off-campus access</v>
      </c>
      <c r="I497" s="8" t="s">
        <v>1135</v>
      </c>
      <c r="J497" s="10" t="s">
        <v>1135</v>
      </c>
      <c r="K497" s="13"/>
      <c r="L497" s="5" t="str">
        <f>("https://subzero.lib.uoguelph.ca/login?url="&amp;E497)</f>
        <v>https://subzero.lib.uoguelph.ca/login?url=http://dx.doi.org/10.1079/9781780641799.0000</v>
      </c>
    </row>
    <row r="498" spans="1:12" ht="15" customHeight="1" x14ac:dyDescent="0.25">
      <c r="A498" s="15" t="str">
        <f>IFERROR(RANK(B498,$B$2:$B$813,1)+COUNTIF($B$1:B497,B498),"")</f>
        <v/>
      </c>
      <c r="B498" s="15" t="str">
        <f>IFERROR(SEARCH(query, C498, 1),"")</f>
        <v/>
      </c>
      <c r="C498" s="15" t="s">
        <v>1845</v>
      </c>
      <c r="D498" s="13">
        <v>2016</v>
      </c>
      <c r="E498" s="15" t="s">
        <v>1703</v>
      </c>
      <c r="F498" s="12" t="str">
        <f>HYPERLINK(E498,C498)</f>
        <v>Mononegaviruses of veterinary importance. Volume 2: Molecular epidemiology and control</v>
      </c>
      <c r="G498" s="12" t="str">
        <f>IFERROR(HYPERLINK(E498), "Not yet available")</f>
        <v>https://dx.doi.org/10.1079/9781780644172.0000</v>
      </c>
      <c r="H498" s="50" t="str">
        <f>IFERROR(HYPERLINK(L498, "Off-campus access"), "Not yet available")</f>
        <v>Off-campus access</v>
      </c>
      <c r="I498" s="8" t="s">
        <v>1135</v>
      </c>
      <c r="J498" s="10" t="s">
        <v>1135</v>
      </c>
      <c r="K498" s="13"/>
      <c r="L498" s="5" t="str">
        <f>("https://subzero.lib.uoguelph.ca/login?url="&amp;E498)</f>
        <v>https://subzero.lib.uoguelph.ca/login?url=https://dx.doi.org/10.1079/9781780644172.0000</v>
      </c>
    </row>
    <row r="499" spans="1:12" ht="15" customHeight="1" x14ac:dyDescent="0.25">
      <c r="A499" s="15" t="str">
        <f>IFERROR(RANK(B499,$B$2:$B$813,1)+COUNTIF($B$1:B498,B499),"")</f>
        <v/>
      </c>
      <c r="B499" s="15" t="str">
        <f>IFERROR(SEARCH(query, C499, 1),"")</f>
        <v/>
      </c>
      <c r="C499" s="8" t="s">
        <v>1846</v>
      </c>
      <c r="D499" s="17">
        <v>2007</v>
      </c>
      <c r="E499" s="9" t="s">
        <v>1056</v>
      </c>
      <c r="F499" s="12" t="str">
        <f>HYPERLINK(E499,C499)</f>
        <v>Mosby's Comprehensive Review for Veterinary Technicians</v>
      </c>
      <c r="G499" s="12" t="str">
        <f>IFERROR(HYPERLINK(E499), "Not yet available")</f>
        <v>http://site.ebrary.com/lib/oculguelph/Doc?id=10449942</v>
      </c>
      <c r="H499" s="50" t="str">
        <f>IFERROR(HYPERLINK(L499, "Off-campus access"), "Not yet available")</f>
        <v>Off-campus access</v>
      </c>
      <c r="I499" s="8" t="s">
        <v>1134</v>
      </c>
      <c r="J499" s="9" t="s">
        <v>28</v>
      </c>
      <c r="K499" s="17">
        <v>7</v>
      </c>
      <c r="L499" s="5" t="str">
        <f>("https://subzero.lib.uoguelph.ca/login?url="&amp;E499)</f>
        <v>https://subzero.lib.uoguelph.ca/login?url=http://site.ebrary.com/lib/oculguelph/Doc?id=10449942</v>
      </c>
    </row>
    <row r="500" spans="1:12" ht="15" customHeight="1" x14ac:dyDescent="0.25">
      <c r="A500" s="15" t="str">
        <f>IFERROR(RANK(B500,$B$2:$B$813,1)+COUNTIF($B$1:B499,B500),"")</f>
        <v/>
      </c>
      <c r="B500" s="15" t="str">
        <f>IFERROR(SEARCH(query, C500, 1),"")</f>
        <v/>
      </c>
      <c r="C500" s="15" t="s">
        <v>1847</v>
      </c>
      <c r="D500" s="13">
        <v>2016</v>
      </c>
      <c r="E500" s="15" t="s">
        <v>487</v>
      </c>
      <c r="F500" s="12" t="str">
        <f>HYPERLINK(E500,C500)</f>
        <v>Multimodal Management of Canine Osteoarthritis, Second Edition</v>
      </c>
      <c r="G500" s="12" t="str">
        <f>IFERROR(HYPERLINK(E500), "Not yet available")</f>
        <v>http://www.crcnetbase.com/isbn/978-1-4987-4935-0</v>
      </c>
      <c r="H500" s="50" t="str">
        <f>IFERROR(HYPERLINK(L500, "Off-campus access"), "Not yet available")</f>
        <v>Off-campus access</v>
      </c>
      <c r="I500" s="8" t="s">
        <v>72</v>
      </c>
      <c r="J500" s="10" t="s">
        <v>72</v>
      </c>
      <c r="K500" s="13">
        <v>0</v>
      </c>
      <c r="L500" s="5" t="str">
        <f>("https://subzero.lib.uoguelph.ca/login?url="&amp;E500)</f>
        <v>https://subzero.lib.uoguelph.ca/login?url=http://www.crcnetbase.com/isbn/978-1-4987-4935-0</v>
      </c>
    </row>
    <row r="501" spans="1:12" ht="15" customHeight="1" x14ac:dyDescent="0.25">
      <c r="A501" s="15" t="str">
        <f>IFERROR(RANK(B501,$B$2:$B$813,1)+COUNTIF($B$1:B500,B501),"")</f>
        <v/>
      </c>
      <c r="B501" s="15" t="str">
        <f>IFERROR(SEARCH(query, C501, 1),"")</f>
        <v/>
      </c>
      <c r="C501" s="15" t="s">
        <v>488</v>
      </c>
      <c r="D501" s="13">
        <v>2008</v>
      </c>
      <c r="E501" s="15" t="s">
        <v>489</v>
      </c>
      <c r="F501" s="12" t="str">
        <f>HYPERLINK(E501,C501)</f>
        <v>Multi-Site Pig Production</v>
      </c>
      <c r="G501" s="12" t="str">
        <f>IFERROR(HYPERLINK(E501), "Not yet available")</f>
        <v>http://onlinelibrary.wiley.com/book/10.1002/9780470376935</v>
      </c>
      <c r="H501" s="50" t="str">
        <f>IFERROR(HYPERLINK(L501, "Off-campus access"), "Not yet available")</f>
        <v>Off-campus access</v>
      </c>
      <c r="I501" s="8" t="s">
        <v>8</v>
      </c>
      <c r="J501" s="10" t="s">
        <v>8</v>
      </c>
      <c r="K501" s="13">
        <v>13</v>
      </c>
      <c r="L501" s="5" t="str">
        <f>("https://subzero.lib.uoguelph.ca/login?url="&amp;E501)</f>
        <v>https://subzero.lib.uoguelph.ca/login?url=http://onlinelibrary.wiley.com/book/10.1002/9780470376935</v>
      </c>
    </row>
    <row r="502" spans="1:12" ht="15" customHeight="1" x14ac:dyDescent="0.25">
      <c r="A502" s="15" t="str">
        <f>IFERROR(RANK(B502,$B$2:$B$813,1)+COUNTIF($B$1:B501,B502),"")</f>
        <v/>
      </c>
      <c r="B502" s="15" t="str">
        <f>IFERROR(SEARCH(query, C502, 1),"")</f>
        <v/>
      </c>
      <c r="C502" s="15" t="s">
        <v>490</v>
      </c>
      <c r="D502" s="13">
        <v>2008</v>
      </c>
      <c r="E502" s="15" t="s">
        <v>491</v>
      </c>
      <c r="F502" s="12" t="str">
        <f>HYPERLINK(E502,C502)</f>
        <v>Mycobacterium Bovis Infection in Animals and Humans, Second Edition</v>
      </c>
      <c r="G502" s="12" t="str">
        <f>IFERROR(HYPERLINK(E502), "Not yet available")</f>
        <v>http://onlinelibrary.wiley.com/book/10.1002/9780470344538</v>
      </c>
      <c r="H502" s="50" t="str">
        <f>IFERROR(HYPERLINK(L502, "Off-campus access"), "Not yet available")</f>
        <v>Off-campus access</v>
      </c>
      <c r="I502" s="8" t="s">
        <v>8</v>
      </c>
      <c r="J502" s="10" t="s">
        <v>8</v>
      </c>
      <c r="K502" s="13">
        <v>31</v>
      </c>
      <c r="L502" s="5" t="str">
        <f>("https://subzero.lib.uoguelph.ca/login?url="&amp;E502)</f>
        <v>https://subzero.lib.uoguelph.ca/login?url=http://onlinelibrary.wiley.com/book/10.1002/9780470344538</v>
      </c>
    </row>
    <row r="503" spans="1:12" ht="15" customHeight="1" x14ac:dyDescent="0.25">
      <c r="A503" s="15" t="str">
        <f>IFERROR(RANK(B503,$B$2:$B$813,1)+COUNTIF($B$1:B502,B503),"")</f>
        <v/>
      </c>
      <c r="B503" s="15" t="str">
        <f>IFERROR(SEARCH(query, C503, 1),"")</f>
        <v/>
      </c>
      <c r="C503" s="15" t="s">
        <v>1848</v>
      </c>
      <c r="D503" s="13">
        <v>2008</v>
      </c>
      <c r="E503" s="15" t="s">
        <v>1704</v>
      </c>
      <c r="F503" s="12" t="str">
        <f>HYPERLINK(E503,C503)</f>
        <v>Mycoplasma diseases of ruminants: Disease, Diagnosis and Control</v>
      </c>
      <c r="G503" s="12" t="str">
        <f>IFERROR(HYPERLINK(E503), "Not yet available")</f>
        <v>http://dx.doi.org/10.1079/9780851990125.0000</v>
      </c>
      <c r="H503" s="50" t="str">
        <f>IFERROR(HYPERLINK(L503, "Off-campus access"), "Not yet available")</f>
        <v>Off-campus access</v>
      </c>
      <c r="I503" s="8" t="s">
        <v>1135</v>
      </c>
      <c r="J503" s="10" t="s">
        <v>1135</v>
      </c>
      <c r="K503" s="13"/>
      <c r="L503" s="5" t="str">
        <f>("https://subzero.lib.uoguelph.ca/login?url="&amp;E503)</f>
        <v>https://subzero.lib.uoguelph.ca/login?url=http://dx.doi.org/10.1079/9780851990125.0000</v>
      </c>
    </row>
    <row r="504" spans="1:12" ht="15" customHeight="1" x14ac:dyDescent="0.25">
      <c r="A504" s="15" t="str">
        <f>IFERROR(RANK(B504,$B$2:$B$813,1)+COUNTIF($B$1:B503,B504),"")</f>
        <v/>
      </c>
      <c r="B504" s="15" t="str">
        <f>IFERROR(SEARCH(query, C504, 1),"")</f>
        <v/>
      </c>
      <c r="C504" s="8" t="s">
        <v>874</v>
      </c>
      <c r="D504" s="17">
        <v>2005</v>
      </c>
      <c r="E504" s="9" t="s">
        <v>1057</v>
      </c>
      <c r="F504" s="12" t="str">
        <f>HYPERLINK(E504,C504)</f>
        <v>Mycotoxins in Feedstuffs</v>
      </c>
      <c r="G504" s="12" t="str">
        <f>IFERROR(HYPERLINK(E504), "Not yet available")</f>
        <v>http://site.ebrary.com/lib/oculguelph/Doc?id=10382664</v>
      </c>
      <c r="H504" s="50" t="str">
        <f>IFERROR(HYPERLINK(L504, "Off-campus access"), "Not yet available")</f>
        <v>Off-campus access</v>
      </c>
      <c r="I504" s="8" t="s">
        <v>1134</v>
      </c>
      <c r="J504" s="9" t="s">
        <v>18</v>
      </c>
      <c r="K504" s="17">
        <v>0</v>
      </c>
      <c r="L504" s="5" t="str">
        <f>("https://subzero.lib.uoguelph.ca/login?url="&amp;E504)</f>
        <v>https://subzero.lib.uoguelph.ca/login?url=http://site.ebrary.com/lib/oculguelph/Doc?id=10382664</v>
      </c>
    </row>
    <row r="505" spans="1:12" ht="15" customHeight="1" x14ac:dyDescent="0.25">
      <c r="A505" s="15" t="str">
        <f>IFERROR(RANK(B505,$B$2:$B$813,1)+COUNTIF($B$1:B504,B505),"")</f>
        <v/>
      </c>
      <c r="B505" s="15" t="str">
        <f>IFERROR(SEARCH(query, C505, 1),"")</f>
        <v/>
      </c>
      <c r="C505" s="8" t="s">
        <v>875</v>
      </c>
      <c r="D505" s="17">
        <v>2008</v>
      </c>
      <c r="E505" s="9" t="s">
        <v>1058</v>
      </c>
      <c r="F505" s="12" t="str">
        <f>HYPERLINK(E505,C505)</f>
        <v>Myxomatosis : A History of Pest Control and the Rabbit</v>
      </c>
      <c r="G505" s="12" t="str">
        <f>IFERROR(HYPERLINK(E505), "Not yet available")</f>
        <v>http://site.ebrary.com/lib/oculguelph/Doc?id=10289945</v>
      </c>
      <c r="H505" s="50" t="str">
        <f>IFERROR(HYPERLINK(L505, "Off-campus access"), "Not yet available")</f>
        <v>Off-campus access</v>
      </c>
      <c r="I505" s="8" t="s">
        <v>1134</v>
      </c>
      <c r="J505" s="9" t="s">
        <v>1149</v>
      </c>
      <c r="K505" s="17">
        <v>0</v>
      </c>
      <c r="L505" s="5" t="str">
        <f>("https://subzero.lib.uoguelph.ca/login?url="&amp;E505)</f>
        <v>https://subzero.lib.uoguelph.ca/login?url=http://site.ebrary.com/lib/oculguelph/Doc?id=10289945</v>
      </c>
    </row>
    <row r="506" spans="1:12" ht="15" customHeight="1" x14ac:dyDescent="0.25">
      <c r="A506" s="15" t="str">
        <f>IFERROR(RANK(B506,$B$2:$B$813,1)+COUNTIF($B$1:B505,B506),"")</f>
        <v/>
      </c>
      <c r="B506" s="15" t="str">
        <f>IFERROR(SEARCH(query, C506, 1),"")</f>
        <v/>
      </c>
      <c r="C506" s="15" t="s">
        <v>492</v>
      </c>
      <c r="D506" s="13">
        <v>2015</v>
      </c>
      <c r="E506" s="15" t="s">
        <v>493</v>
      </c>
      <c r="F506" s="12" t="str">
        <f>HYPERLINK(E506,C506)</f>
        <v>Natural Mycotoxin Contamination in Humans and Animals</v>
      </c>
      <c r="G506" s="12" t="str">
        <f>IFERROR(HYPERLINK(E506), "Not yet available")</f>
        <v>http://link.springer.com/openurl?genre=book&amp;isbn=978-3-319-16038-2</v>
      </c>
      <c r="H506" s="50" t="str">
        <f>IFERROR(HYPERLINK(L506, "Off-campus access"), "Not yet available")</f>
        <v>Off-campus access</v>
      </c>
      <c r="I506" s="8" t="s">
        <v>18</v>
      </c>
      <c r="J506" s="10" t="s">
        <v>18</v>
      </c>
      <c r="K506" s="13">
        <v>198</v>
      </c>
      <c r="L506" s="5" t="str">
        <f>("https://subzero.lib.uoguelph.ca/login?url="&amp;E506)</f>
        <v>https://subzero.lib.uoguelph.ca/login?url=http://link.springer.com/openurl?genre=book&amp;isbn=978-3-319-16038-2</v>
      </c>
    </row>
    <row r="507" spans="1:12" ht="15" customHeight="1" x14ac:dyDescent="0.25">
      <c r="A507" s="15" t="str">
        <f>IFERROR(RANK(B507,$B$2:$B$813,1)+COUNTIF($B$1:B506,B507),"")</f>
        <v/>
      </c>
      <c r="B507" s="15" t="str">
        <f>IFERROR(SEARCH(query, C507, 1),"")</f>
        <v/>
      </c>
      <c r="C507" s="51" t="s">
        <v>1735</v>
      </c>
      <c r="D507" s="13">
        <v>2017</v>
      </c>
      <c r="E507" s="15" t="s">
        <v>1754</v>
      </c>
      <c r="F507" s="12" t="str">
        <f>HYPERLINK(E507,C507)</f>
        <v>Neosporosis in Animals</v>
      </c>
      <c r="G507" s="12" t="str">
        <f>IFERROR(HYPERLINK(E507), "Not yet available")</f>
        <v>https://www.taylorfrancis.com/books/9781498752565</v>
      </c>
      <c r="H507" s="50" t="str">
        <f>IFERROR(HYPERLINK(L507, "Off-campus access"), "Not yet available")</f>
        <v>Off-campus access</v>
      </c>
      <c r="I507" s="8" t="s">
        <v>1644</v>
      </c>
      <c r="J507" s="10" t="s">
        <v>72</v>
      </c>
      <c r="K507" s="13"/>
      <c r="L507" s="5" t="str">
        <f>("https://subzero.lib.uoguelph.ca/login?url="&amp;E507)</f>
        <v>https://subzero.lib.uoguelph.ca/login?url=https://www.taylorfrancis.com/books/9781498752565</v>
      </c>
    </row>
    <row r="508" spans="1:12" ht="15" customHeight="1" x14ac:dyDescent="0.25">
      <c r="A508" s="15" t="str">
        <f>IFERROR(RANK(B508,$B$2:$B$813,1)+COUNTIF($B$1:B507,B508),"")</f>
        <v/>
      </c>
      <c r="B508" s="15" t="str">
        <f>IFERROR(SEARCH(query, C508, 1),"")</f>
        <v/>
      </c>
      <c r="C508" s="8" t="s">
        <v>876</v>
      </c>
      <c r="D508" s="17">
        <v>2010</v>
      </c>
      <c r="E508" s="9" t="s">
        <v>1059</v>
      </c>
      <c r="F508" s="12" t="str">
        <f>HYPERLINK(E508,C508)</f>
        <v xml:space="preserve">Nephrology and Urology of Small Animals </v>
      </c>
      <c r="G508" s="12" t="str">
        <f>IFERROR(HYPERLINK(E508), "Not yet available")</f>
        <v>http://site.ebrary.com/lib/oculguelph/Doc?id=10446716</v>
      </c>
      <c r="H508" s="50" t="str">
        <f>IFERROR(HYPERLINK(L508, "Off-campus access"), "Not yet available")</f>
        <v>Off-campus access</v>
      </c>
      <c r="I508" s="8" t="s">
        <v>1134</v>
      </c>
      <c r="J508" s="9" t="s">
        <v>8</v>
      </c>
      <c r="K508" s="17">
        <v>0</v>
      </c>
      <c r="L508" s="5" t="str">
        <f>("https://subzero.lib.uoguelph.ca/login?url="&amp;E508)</f>
        <v>https://subzero.lib.uoguelph.ca/login?url=http://site.ebrary.com/lib/oculguelph/Doc?id=10446716</v>
      </c>
    </row>
    <row r="509" spans="1:12" ht="15" customHeight="1" x14ac:dyDescent="0.25">
      <c r="A509" s="15" t="str">
        <f>IFERROR(RANK(B509,$B$2:$B$813,1)+COUNTIF($B$1:B508,B509),"")</f>
        <v/>
      </c>
      <c r="B509" s="15" t="str">
        <f>IFERROR(SEARCH(query, C509, 1),"")</f>
        <v/>
      </c>
      <c r="C509" s="15" t="s">
        <v>494</v>
      </c>
      <c r="D509" s="13">
        <v>2005</v>
      </c>
      <c r="E509" s="15" t="s">
        <v>495</v>
      </c>
      <c r="F509" s="12" t="str">
        <f>HYPERLINK(E509,C509)</f>
        <v>Neurodegeneration and Prion Disease</v>
      </c>
      <c r="G509" s="12" t="str">
        <f>IFERROR(HYPERLINK(E509), "Not yet available")</f>
        <v>http://link.springer.com/openurl?genre=book&amp;isbn=978-0-387-23922-4</v>
      </c>
      <c r="H509" s="50" t="str">
        <f>IFERROR(HYPERLINK(L509, "Off-campus access"), "Not yet available")</f>
        <v>Off-campus access</v>
      </c>
      <c r="I509" s="8" t="s">
        <v>18</v>
      </c>
      <c r="J509" s="10" t="s">
        <v>18</v>
      </c>
      <c r="K509" s="13">
        <v>6</v>
      </c>
      <c r="L509" s="5" t="str">
        <f>("https://subzero.lib.uoguelph.ca/login?url="&amp;E509)</f>
        <v>https://subzero.lib.uoguelph.ca/login?url=http://link.springer.com/openurl?genre=book&amp;isbn=978-0-387-23922-4</v>
      </c>
    </row>
    <row r="510" spans="1:12" ht="15" customHeight="1" x14ac:dyDescent="0.25">
      <c r="A510" s="15" t="str">
        <f>IFERROR(RANK(B510,$B$2:$B$813,1)+COUNTIF($B$1:B509,B510),"")</f>
        <v/>
      </c>
      <c r="B510" s="15" t="str">
        <f>IFERROR(SEARCH(query, C510, 1),"")</f>
        <v/>
      </c>
      <c r="C510" s="8" t="s">
        <v>877</v>
      </c>
      <c r="D510" s="17">
        <v>2013</v>
      </c>
      <c r="E510" s="9" t="s">
        <v>1060</v>
      </c>
      <c r="F510" s="12" t="str">
        <f>HYPERLINK(E510,C510)</f>
        <v>Never Say Die : A Kentucky Colt, the Epsom Derby, and the Rise of the Modern Thoroughbred Industry</v>
      </c>
      <c r="G510" s="12" t="str">
        <f>IFERROR(HYPERLINK(E510), "Not yet available")</f>
        <v>http://site.ebrary.com/lib/oculguelph/Doc?id=10682144</v>
      </c>
      <c r="H510" s="50" t="str">
        <f>IFERROR(HYPERLINK(L510, "Off-campus access"), "Not yet available")</f>
        <v>Off-campus access</v>
      </c>
      <c r="I510" s="8" t="s">
        <v>1134</v>
      </c>
      <c r="J510" s="9" t="s">
        <v>1136</v>
      </c>
      <c r="K510" s="17">
        <v>0</v>
      </c>
      <c r="L510" s="5" t="str">
        <f>("https://subzero.lib.uoguelph.ca/login?url="&amp;E510)</f>
        <v>https://subzero.lib.uoguelph.ca/login?url=http://site.ebrary.com/lib/oculguelph/Doc?id=10682144</v>
      </c>
    </row>
    <row r="511" spans="1:12" ht="15" customHeight="1" x14ac:dyDescent="0.25">
      <c r="A511" s="15" t="str">
        <f>IFERROR(RANK(B511,$B$2:$B$813,1)+COUNTIF($B$1:B510,B511),"")</f>
        <v/>
      </c>
      <c r="B511" s="15" t="str">
        <f>IFERROR(SEARCH(query, C511, 1),"")</f>
        <v/>
      </c>
      <c r="C511" s="15" t="s">
        <v>1948</v>
      </c>
      <c r="D511" s="13">
        <v>2017</v>
      </c>
      <c r="E511" s="15" t="s">
        <v>1634</v>
      </c>
      <c r="F511" s="12" t="str">
        <f>HYPERLINK(E511,C511)</f>
        <v>No Way to Treat a Friend: Lifting the Lid on Complementary and Alternative Veterinary Medicine</v>
      </c>
      <c r="G511" s="12" t="str">
        <f>IFERROR(HYPERLINK(E511), "Not yet available")</f>
        <v>https://ebookcentral.proquest.com/lib/uoguelph/detail.action?docID=5108887#</v>
      </c>
      <c r="H511" s="50" t="str">
        <f>IFERROR(HYPERLINK(L511, "Off-campus access"), "Not yet available")</f>
        <v>Off-campus access</v>
      </c>
      <c r="I511" s="8" t="s">
        <v>1134</v>
      </c>
      <c r="J511" s="10" t="s">
        <v>1645</v>
      </c>
      <c r="K511" s="13"/>
      <c r="L511" s="5" t="str">
        <f>("https://subzero.lib.uoguelph.ca/login?url="&amp;E511)</f>
        <v>https://subzero.lib.uoguelph.ca/login?url=https://ebookcentral.proquest.com/lib/uoguelph/detail.action?docID=5108887#</v>
      </c>
    </row>
    <row r="512" spans="1:12" ht="15" customHeight="1" x14ac:dyDescent="0.25">
      <c r="A512" s="15" t="str">
        <f>IFERROR(RANK(B512,$B$2:$B$813,1)+COUNTIF($B$1:B511,B512),"")</f>
        <v/>
      </c>
      <c r="B512" s="15" t="str">
        <f>IFERROR(SEARCH(query, C512, 1),"")</f>
        <v/>
      </c>
      <c r="C512" s="15" t="s">
        <v>496</v>
      </c>
      <c r="D512" s="13">
        <v>2013</v>
      </c>
      <c r="E512" s="15" t="s">
        <v>497</v>
      </c>
      <c r="F512" s="12" t="str">
        <f>HYPERLINK(E512,C512)</f>
        <v>Non-Clinical Vascular Infusion Technology, Two Volume Set</v>
      </c>
      <c r="G512" s="12" t="str">
        <f>IFERROR(HYPERLINK(E512), "Not yet available")</f>
        <v>http://www.crcnetbase.com/isbn/978-1-4398-7440-0</v>
      </c>
      <c r="H512" s="50" t="str">
        <f>IFERROR(HYPERLINK(L512, "Off-campus access"), "Not yet available")</f>
        <v>Off-campus access</v>
      </c>
      <c r="I512" s="8" t="s">
        <v>72</v>
      </c>
      <c r="J512" s="10" t="s">
        <v>72</v>
      </c>
      <c r="K512" s="13">
        <v>0</v>
      </c>
      <c r="L512" s="5" t="str">
        <f>("https://subzero.lib.uoguelph.ca/login?url="&amp;E512)</f>
        <v>https://subzero.lib.uoguelph.ca/login?url=http://www.crcnetbase.com/isbn/978-1-4398-7440-0</v>
      </c>
    </row>
    <row r="513" spans="1:12" ht="15" customHeight="1" x14ac:dyDescent="0.25">
      <c r="A513" s="15" t="str">
        <f>IFERROR(RANK(B513,$B$2:$B$813,1)+COUNTIF($B$1:B512,B513),"")</f>
        <v/>
      </c>
      <c r="B513" s="15" t="str">
        <f>IFERROR(SEARCH(query, C513, 1),"")</f>
        <v/>
      </c>
      <c r="C513" s="15" t="s">
        <v>498</v>
      </c>
      <c r="D513" s="13">
        <v>2013</v>
      </c>
      <c r="E513" s="15" t="s">
        <v>499</v>
      </c>
      <c r="F513" s="12" t="str">
        <f>HYPERLINK(E513,C513)</f>
        <v>Non-Clinical Vascular Infusion Technology, Volume I, The Science</v>
      </c>
      <c r="G513" s="12" t="str">
        <f>IFERROR(HYPERLINK(E513), "Not yet available")</f>
        <v>http://www.crcnetbase.com/isbn/978-1-4398-7449-3</v>
      </c>
      <c r="H513" s="50" t="str">
        <f>IFERROR(HYPERLINK(L513, "Off-campus access"), "Not yet available")</f>
        <v>Off-campus access</v>
      </c>
      <c r="I513" s="8" t="s">
        <v>72</v>
      </c>
      <c r="J513" s="10" t="s">
        <v>72</v>
      </c>
      <c r="K513" s="13">
        <v>0</v>
      </c>
      <c r="L513" s="5" t="str">
        <f>("https://subzero.lib.uoguelph.ca/login?url="&amp;E513)</f>
        <v>https://subzero.lib.uoguelph.ca/login?url=http://www.crcnetbase.com/isbn/978-1-4398-7449-3</v>
      </c>
    </row>
    <row r="514" spans="1:12" ht="15" customHeight="1" x14ac:dyDescent="0.25">
      <c r="A514" s="15" t="str">
        <f>IFERROR(RANK(B514,$B$2:$B$813,1)+COUNTIF($B$1:B513,B514),"")</f>
        <v/>
      </c>
      <c r="B514" s="15" t="str">
        <f>IFERROR(SEARCH(query, C514, 1),"")</f>
        <v/>
      </c>
      <c r="C514" s="15" t="s">
        <v>500</v>
      </c>
      <c r="D514" s="13">
        <v>2013</v>
      </c>
      <c r="E514" s="15" t="s">
        <v>501</v>
      </c>
      <c r="F514" s="12" t="str">
        <f>HYPERLINK(E514,C514)</f>
        <v>Non-Clinical Vascular Infusion Technology, Volume II, The Techniques</v>
      </c>
      <c r="G514" s="12" t="str">
        <f>IFERROR(HYPERLINK(E514), "Not yet available")</f>
        <v>http://www.crcnetbase.com/isbn/978-1-4398-7445-5</v>
      </c>
      <c r="H514" s="50" t="str">
        <f>IFERROR(HYPERLINK(L514, "Off-campus access"), "Not yet available")</f>
        <v>Off-campus access</v>
      </c>
      <c r="I514" s="8" t="s">
        <v>72</v>
      </c>
      <c r="J514" s="10" t="s">
        <v>72</v>
      </c>
      <c r="K514" s="13">
        <v>0</v>
      </c>
      <c r="L514" s="5" t="str">
        <f>("https://subzero.lib.uoguelph.ca/login?url="&amp;E514)</f>
        <v>https://subzero.lib.uoguelph.ca/login?url=http://www.crcnetbase.com/isbn/978-1-4398-7445-5</v>
      </c>
    </row>
    <row r="515" spans="1:12" ht="15" customHeight="1" x14ac:dyDescent="0.25">
      <c r="A515" s="15" t="str">
        <f>IFERROR(RANK(B515,$B$2:$B$813,1)+COUNTIF($B$1:B514,B515),"")</f>
        <v/>
      </c>
      <c r="B515" s="15" t="str">
        <f>IFERROR(SEARCH(query, C515, 1),"")</f>
        <v/>
      </c>
      <c r="C515" s="15" t="s">
        <v>1608</v>
      </c>
      <c r="D515" s="13">
        <v>2018</v>
      </c>
      <c r="E515" s="15" t="s">
        <v>1609</v>
      </c>
      <c r="F515" s="12" t="str">
        <f>HYPERLINK(E515,C515)</f>
        <v>Normal Cell Morphology in Canine and Feline Cytology: an identification guide</v>
      </c>
      <c r="G515" s="12" t="str">
        <f>IFERROR(HYPERLINK(E515), "Not yet available")</f>
        <v>http://onlinelibrary.wiley.com/book/10.1002/9781119456063</v>
      </c>
      <c r="H515" s="50" t="str">
        <f>IFERROR(HYPERLINK(L515, "Off-campus access"), "Not yet available")</f>
        <v>Off-campus access</v>
      </c>
      <c r="I515" s="8" t="s">
        <v>8</v>
      </c>
      <c r="J515" s="10" t="s">
        <v>8</v>
      </c>
      <c r="K515" s="13"/>
      <c r="L515" s="5" t="str">
        <f>("https://subzero.lib.uoguelph.ca/login?url="&amp;E515)</f>
        <v>https://subzero.lib.uoguelph.ca/login?url=http://onlinelibrary.wiley.com/book/10.1002/9781119456063</v>
      </c>
    </row>
    <row r="516" spans="1:12" ht="15" customHeight="1" x14ac:dyDescent="0.25">
      <c r="A516" s="15" t="str">
        <f>IFERROR(RANK(B516,$B$2:$B$813,1)+COUNTIF($B$1:B515,B516),"")</f>
        <v/>
      </c>
      <c r="B516" s="15" t="str">
        <f>IFERROR(SEARCH(query, C516, 1),"")</f>
        <v/>
      </c>
      <c r="C516" s="8" t="s">
        <v>878</v>
      </c>
      <c r="D516" s="17">
        <v>2011</v>
      </c>
      <c r="E516" s="9" t="s">
        <v>1061</v>
      </c>
      <c r="F516" s="12" t="str">
        <f>HYPERLINK(E516,C516)</f>
        <v xml:space="preserve">Notes on Small Animal Dermatology </v>
      </c>
      <c r="G516" s="12" t="str">
        <f>IFERROR(HYPERLINK(E516), "Not yet available")</f>
        <v>http://site.ebrary.com/lib/oculguelph/Doc?id=10518654</v>
      </c>
      <c r="H516" s="50" t="str">
        <f>IFERROR(HYPERLINK(L516, "Off-campus access"), "Not yet available")</f>
        <v>Off-campus access</v>
      </c>
      <c r="I516" s="8" t="s">
        <v>1134</v>
      </c>
      <c r="J516" s="9" t="s">
        <v>8</v>
      </c>
      <c r="K516" s="17">
        <v>0</v>
      </c>
      <c r="L516" s="5" t="str">
        <f>("https://subzero.lib.uoguelph.ca/login?url="&amp;E516)</f>
        <v>https://subzero.lib.uoguelph.ca/login?url=http://site.ebrary.com/lib/oculguelph/Doc?id=10518654</v>
      </c>
    </row>
    <row r="517" spans="1:12" ht="15" customHeight="1" x14ac:dyDescent="0.25">
      <c r="A517" s="15" t="str">
        <f>IFERROR(RANK(B517,$B$2:$B$813,1)+COUNTIF($B$1:B516,B517),"")</f>
        <v/>
      </c>
      <c r="B517" s="15" t="str">
        <f>IFERROR(SEARCH(query, C517, 1),"")</f>
        <v/>
      </c>
      <c r="C517" s="15" t="s">
        <v>502</v>
      </c>
      <c r="D517" s="13">
        <v>2006</v>
      </c>
      <c r="E517" s="15" t="s">
        <v>503</v>
      </c>
      <c r="F517" s="12" t="str">
        <f>HYPERLINK(E517,C517)</f>
        <v>Nursery Rearing of Nonhuman Primates in the 21st Century</v>
      </c>
      <c r="G517" s="12" t="str">
        <f>IFERROR(HYPERLINK(E517), "Not yet available")</f>
        <v>http://link.springer.com/openurl?genre=book&amp;isbn=978-0-387-25632-0</v>
      </c>
      <c r="H517" s="50" t="str">
        <f>IFERROR(HYPERLINK(L517, "Off-campus access"), "Not yet available")</f>
        <v>Off-campus access</v>
      </c>
      <c r="I517" s="8" t="s">
        <v>18</v>
      </c>
      <c r="J517" s="10" t="s">
        <v>18</v>
      </c>
      <c r="K517" s="13">
        <v>16</v>
      </c>
      <c r="L517" s="5" t="str">
        <f>("https://subzero.lib.uoguelph.ca/login?url="&amp;E517)</f>
        <v>https://subzero.lib.uoguelph.ca/login?url=http://link.springer.com/openurl?genre=book&amp;isbn=978-0-387-25632-0</v>
      </c>
    </row>
    <row r="518" spans="1:12" ht="15" customHeight="1" x14ac:dyDescent="0.25">
      <c r="A518" s="15" t="str">
        <f>IFERROR(RANK(B518,$B$2:$B$813,1)+COUNTIF($B$1:B517,B518),"")</f>
        <v/>
      </c>
      <c r="B518" s="15" t="str">
        <f>IFERROR(SEARCH(query, C518, 1),"")</f>
        <v/>
      </c>
      <c r="C518" s="15" t="s">
        <v>504</v>
      </c>
      <c r="D518" s="13">
        <v>2013</v>
      </c>
      <c r="E518" s="15" t="s">
        <v>505</v>
      </c>
      <c r="F518" s="12" t="str">
        <f>HYPERLINK(E518,C518)</f>
        <v>Nutritional and Physiological Functions of Amino Acids in Pigs</v>
      </c>
      <c r="G518" s="12" t="str">
        <f>IFERROR(HYPERLINK(E518), "Not yet available")</f>
        <v>http://link.springer.com/openurl?genre=book&amp;isbn=978-3-7091-1327-1</v>
      </c>
      <c r="H518" s="50" t="str">
        <f>IFERROR(HYPERLINK(L518, "Off-campus access"), "Not yet available")</f>
        <v>Off-campus access</v>
      </c>
      <c r="I518" s="8" t="s">
        <v>18</v>
      </c>
      <c r="J518" s="10" t="s">
        <v>18</v>
      </c>
      <c r="K518" s="13">
        <v>1</v>
      </c>
      <c r="L518" s="5" t="str">
        <f>("https://subzero.lib.uoguelph.ca/login?url="&amp;E518)</f>
        <v>https://subzero.lib.uoguelph.ca/login?url=http://link.springer.com/openurl?genre=book&amp;isbn=978-3-7091-1327-1</v>
      </c>
    </row>
    <row r="519" spans="1:12" ht="15" customHeight="1" x14ac:dyDescent="0.25">
      <c r="A519" s="15" t="str">
        <f>IFERROR(RANK(B519,$B$2:$B$813,1)+COUNTIF($B$1:B518,B519),"")</f>
        <v/>
      </c>
      <c r="B519" s="15" t="str">
        <f>IFERROR(SEARCH(query, C519, 1),"")</f>
        <v/>
      </c>
      <c r="C519" s="15" t="s">
        <v>1563</v>
      </c>
      <c r="D519" s="13">
        <v>2017</v>
      </c>
      <c r="E519" s="15" t="s">
        <v>1564</v>
      </c>
      <c r="F519" s="12" t="str">
        <f>HYPERLINK(E519,C519)</f>
        <v>Nutritional Management of Equine Diseases and Special Cases</v>
      </c>
      <c r="G519" s="12" t="str">
        <f>IFERROR(HYPERLINK(E519), "Not yet available")</f>
        <v>http://onlinelibrary.wiley.com/book/10.1002/9781119191926</v>
      </c>
      <c r="H519" s="50" t="str">
        <f>IFERROR(HYPERLINK(L519, "Off-campus access"), "Not yet available")</f>
        <v>Off-campus access</v>
      </c>
      <c r="I519" s="8" t="s">
        <v>8</v>
      </c>
      <c r="J519" s="10" t="s">
        <v>8</v>
      </c>
      <c r="K519" s="13"/>
      <c r="L519" s="5" t="str">
        <f>("https://subzero.lib.uoguelph.ca/login?url="&amp;E519)</f>
        <v>https://subzero.lib.uoguelph.ca/login?url=http://onlinelibrary.wiley.com/book/10.1002/9781119191926</v>
      </c>
    </row>
    <row r="520" spans="1:12" ht="15" customHeight="1" x14ac:dyDescent="0.25">
      <c r="A520" s="15" t="str">
        <f>IFERROR(RANK(B520,$B$2:$B$813,1)+COUNTIF($B$1:B519,B520),"")</f>
        <v/>
      </c>
      <c r="B520" s="15" t="str">
        <f>IFERROR(SEARCH(query, C520, 1),"")</f>
        <v/>
      </c>
      <c r="C520" s="15" t="s">
        <v>506</v>
      </c>
      <c r="D520" s="13">
        <v>2015</v>
      </c>
      <c r="E520" s="15" t="s">
        <v>507</v>
      </c>
      <c r="F520" s="12" t="str">
        <f>HYPERLINK(E520,C520)</f>
        <v>Nutritional Management of Hospitalized Small Animals</v>
      </c>
      <c r="G520" s="12" t="str">
        <f>IFERROR(HYPERLINK(E520), "Not yet available")</f>
        <v>http://onlinelibrary.wiley.com/book/10.1002/9781119052951</v>
      </c>
      <c r="H520" s="50" t="str">
        <f>IFERROR(HYPERLINK(L520, "Off-campus access"), "Not yet available")</f>
        <v>Off-campus access</v>
      </c>
      <c r="I520" s="8" t="s">
        <v>8</v>
      </c>
      <c r="J520" s="10" t="s">
        <v>8</v>
      </c>
      <c r="K520" s="13">
        <v>27</v>
      </c>
      <c r="L520" s="5" t="str">
        <f>("https://subzero.lib.uoguelph.ca/login?url="&amp;E520)</f>
        <v>https://subzero.lib.uoguelph.ca/login?url=http://onlinelibrary.wiley.com/book/10.1002/9781119052951</v>
      </c>
    </row>
    <row r="521" spans="1:12" ht="15" customHeight="1" x14ac:dyDescent="0.25">
      <c r="A521" s="15" t="str">
        <f>IFERROR(RANK(B521,$B$2:$B$813,1)+COUNTIF($B$1:B520,B521),"")</f>
        <v/>
      </c>
      <c r="B521" s="15" t="str">
        <f>IFERROR(SEARCH(query, C521, 1),"")</f>
        <v/>
      </c>
      <c r="C521" s="15" t="s">
        <v>508</v>
      </c>
      <c r="D521" s="13">
        <v>2008</v>
      </c>
      <c r="E521" s="15" t="s">
        <v>509</v>
      </c>
      <c r="F521" s="12" t="str">
        <f>HYPERLINK(E521,C521)</f>
        <v>Ocular Tumors in Animals and Humans</v>
      </c>
      <c r="G521" s="12" t="str">
        <f>IFERROR(HYPERLINK(E521), "Not yet available")</f>
        <v>http://onlinelibrary.wiley.com/book/10.1002/9780470376904</v>
      </c>
      <c r="H521" s="50" t="str">
        <f>IFERROR(HYPERLINK(L521, "Off-campus access"), "Not yet available")</f>
        <v>Off-campus access</v>
      </c>
      <c r="I521" s="8" t="s">
        <v>8</v>
      </c>
      <c r="J521" s="10" t="s">
        <v>8</v>
      </c>
      <c r="K521" s="13">
        <v>0</v>
      </c>
      <c r="L521" s="5" t="str">
        <f>("https://subzero.lib.uoguelph.ca/login?url="&amp;E521)</f>
        <v>https://subzero.lib.uoguelph.ca/login?url=http://onlinelibrary.wiley.com/book/10.1002/9780470376904</v>
      </c>
    </row>
    <row r="522" spans="1:12" ht="15" customHeight="1" x14ac:dyDescent="0.25">
      <c r="A522" s="15" t="str">
        <f>IFERROR(RANK(B522,$B$2:$B$813,1)+COUNTIF($B$1:B521,B522),"")</f>
        <v/>
      </c>
      <c r="B522" s="15" t="str">
        <f>IFERROR(SEARCH(query, C522, 1),"")</f>
        <v/>
      </c>
      <c r="C522" s="8" t="s">
        <v>879</v>
      </c>
      <c r="D522" s="17">
        <v>2009</v>
      </c>
      <c r="E522" s="9" t="s">
        <v>1062</v>
      </c>
      <c r="F522" s="12" t="str">
        <f>HYPERLINK(E522,C522)</f>
        <v xml:space="preserve">Oncology for Veterinary Technicians and Nurses </v>
      </c>
      <c r="G522" s="12" t="str">
        <f>IFERROR(HYPERLINK(E522), "Not yet available")</f>
        <v>http://site.ebrary.com/lib/oculguelph/Doc?id=10351940</v>
      </c>
      <c r="H522" s="50" t="str">
        <f>IFERROR(HYPERLINK(L522, "Off-campus access"), "Not yet available")</f>
        <v>Off-campus access</v>
      </c>
      <c r="I522" s="8" t="s">
        <v>1134</v>
      </c>
      <c r="J522" s="9" t="s">
        <v>8</v>
      </c>
      <c r="K522" s="17">
        <v>0</v>
      </c>
      <c r="L522" s="5" t="str">
        <f>("https://subzero.lib.uoguelph.ca/login?url="&amp;E522)</f>
        <v>https://subzero.lib.uoguelph.ca/login?url=http://site.ebrary.com/lib/oculguelph/Doc?id=10351940</v>
      </c>
    </row>
    <row r="523" spans="1:12" ht="15" customHeight="1" x14ac:dyDescent="0.25">
      <c r="A523" s="15" t="str">
        <f>IFERROR(RANK(B523,$B$2:$B$813,1)+COUNTIF($B$1:B522,B523),"")</f>
        <v/>
      </c>
      <c r="B523" s="15" t="str">
        <f>IFERROR(SEARCH(query, C523, 1),"")</f>
        <v/>
      </c>
      <c r="C523" s="15" t="s">
        <v>510</v>
      </c>
      <c r="D523" s="13">
        <v>2013</v>
      </c>
      <c r="E523" s="15" t="s">
        <v>511</v>
      </c>
      <c r="F523" s="12" t="str">
        <f>HYPERLINK(E523,C523)</f>
        <v>One Health: The Human-Animal-Environment Interfaces in Emerging Infectious Diseases: Food Safety and Security, and International and National Plans for Implementation of One Health Activities</v>
      </c>
      <c r="G523" s="12" t="str">
        <f>IFERROR(HYPERLINK(E523), "Not yet available")</f>
        <v>http://link.springer.com/openurl?genre=book&amp;isbn=978-3-642-35845-6</v>
      </c>
      <c r="H523" s="50" t="str">
        <f>IFERROR(HYPERLINK(L523, "Off-campus access"), "Not yet available")</f>
        <v>Off-campus access</v>
      </c>
      <c r="I523" s="8" t="s">
        <v>18</v>
      </c>
      <c r="J523" s="10" t="s">
        <v>18</v>
      </c>
      <c r="K523" s="13">
        <v>4</v>
      </c>
      <c r="L523" s="5" t="str">
        <f>("https://subzero.lib.uoguelph.ca/login?url="&amp;E523)</f>
        <v>https://subzero.lib.uoguelph.ca/login?url=http://link.springer.com/openurl?genre=book&amp;isbn=978-3-642-35845-6</v>
      </c>
    </row>
    <row r="524" spans="1:12" ht="15" customHeight="1" x14ac:dyDescent="0.25">
      <c r="A524" s="15" t="str">
        <f>IFERROR(RANK(B524,$B$2:$B$813,1)+COUNTIF($B$1:B523,B524),"")</f>
        <v/>
      </c>
      <c r="B524" s="15" t="str">
        <f>IFERROR(SEARCH(query, C524, 1),"")</f>
        <v/>
      </c>
      <c r="C524" s="15" t="s">
        <v>512</v>
      </c>
      <c r="D524" s="13">
        <v>2013</v>
      </c>
      <c r="E524" s="15" t="s">
        <v>513</v>
      </c>
      <c r="F524" s="12" t="str">
        <f>HYPERLINK(E524,C524)</f>
        <v>One Health: The Human-Animal-Environment Interfaces in Emerging Infectious Diseases: The Concept and Examples of a One Health Approach</v>
      </c>
      <c r="G524" s="12" t="str">
        <f>IFERROR(HYPERLINK(E524), "Not yet available")</f>
        <v>http://link.springer.com/openurl?genre=book&amp;isbn=978-3-642-36888-2</v>
      </c>
      <c r="H524" s="50" t="str">
        <f>IFERROR(HYPERLINK(L524, "Off-campus access"), "Not yet available")</f>
        <v>Off-campus access</v>
      </c>
      <c r="I524" s="8" t="s">
        <v>18</v>
      </c>
      <c r="J524" s="10" t="s">
        <v>18</v>
      </c>
      <c r="K524" s="13">
        <v>1</v>
      </c>
      <c r="L524" s="5" t="str">
        <f>("https://subzero.lib.uoguelph.ca/login?url="&amp;E524)</f>
        <v>https://subzero.lib.uoguelph.ca/login?url=http://link.springer.com/openurl?genre=book&amp;isbn=978-3-642-36888-2</v>
      </c>
    </row>
    <row r="525" spans="1:12" ht="15" customHeight="1" x14ac:dyDescent="0.25">
      <c r="A525" s="15" t="str">
        <f>IFERROR(RANK(B525,$B$2:$B$813,1)+COUNTIF($B$1:B524,B525),"")</f>
        <v/>
      </c>
      <c r="B525" s="15" t="str">
        <f>IFERROR(SEARCH(query, C525, 1),"")</f>
        <v/>
      </c>
      <c r="C525" s="8" t="s">
        <v>880</v>
      </c>
      <c r="D525" s="17">
        <v>2009</v>
      </c>
      <c r="E525" s="9" t="s">
        <v>1063</v>
      </c>
      <c r="F525" s="12" t="str">
        <f>HYPERLINK(E525,C525)</f>
        <v xml:space="preserve">Ophthalmic Disease in Veterinary Medicine </v>
      </c>
      <c r="G525" s="12" t="str">
        <f>IFERROR(HYPERLINK(E525), "Not yet available")</f>
        <v>http://site.ebrary.com/lib/oculguelph/Doc?id=10333058</v>
      </c>
      <c r="H525" s="50" t="str">
        <f>IFERROR(HYPERLINK(L525, "Off-campus access"), "Not yet available")</f>
        <v>Off-campus access</v>
      </c>
      <c r="I525" s="8" t="s">
        <v>1134</v>
      </c>
      <c r="J525" s="9" t="s">
        <v>72</v>
      </c>
      <c r="K525" s="17">
        <v>0</v>
      </c>
      <c r="L525" s="5" t="str">
        <f>("https://subzero.lib.uoguelph.ca/login?url="&amp;E525)</f>
        <v>https://subzero.lib.uoguelph.ca/login?url=http://site.ebrary.com/lib/oculguelph/Doc?id=10333058</v>
      </c>
    </row>
    <row r="526" spans="1:12" ht="15" customHeight="1" x14ac:dyDescent="0.25">
      <c r="A526" s="15" t="str">
        <f>IFERROR(RANK(B526,$B$2:$B$813,1)+COUNTIF($B$1:B525,B526),"")</f>
        <v/>
      </c>
      <c r="B526" s="15" t="str">
        <f>IFERROR(SEARCH(query, C526, 1),"")</f>
        <v/>
      </c>
      <c r="C526" s="8" t="s">
        <v>881</v>
      </c>
      <c r="D526" s="17">
        <v>2006</v>
      </c>
      <c r="E526" s="9" t="s">
        <v>1064</v>
      </c>
      <c r="F526" s="12" t="str">
        <f>HYPERLINK(E526,C526)</f>
        <v xml:space="preserve">Ophthalmology for the Veterinary Practitioner </v>
      </c>
      <c r="G526" s="12" t="str">
        <f>IFERROR(HYPERLINK(E526), "Not yet available")</f>
        <v>http://site.ebrary.com/lib/oculguelph/Doc?id=10333081</v>
      </c>
      <c r="H526" s="50" t="str">
        <f>IFERROR(HYPERLINK(L526, "Off-campus access"), "Not yet available")</f>
        <v>Off-campus access</v>
      </c>
      <c r="I526" s="8" t="s">
        <v>1134</v>
      </c>
      <c r="J526" s="9" t="s">
        <v>1157</v>
      </c>
      <c r="K526" s="17">
        <v>0</v>
      </c>
      <c r="L526" s="5" t="str">
        <f>("https://subzero.lib.uoguelph.ca/login?url="&amp;E526)</f>
        <v>https://subzero.lib.uoguelph.ca/login?url=http://site.ebrary.com/lib/oculguelph/Doc?id=10333081</v>
      </c>
    </row>
    <row r="527" spans="1:12" ht="15" customHeight="1" x14ac:dyDescent="0.25">
      <c r="A527" s="15" t="str">
        <f>IFERROR(RANK(B527,$B$2:$B$813,1)+COUNTIF($B$1:B526,B527),"")</f>
        <v/>
      </c>
      <c r="B527" s="15" t="str">
        <f>IFERROR(SEARCH(query, C527, 1),"")</f>
        <v/>
      </c>
      <c r="C527" s="15" t="s">
        <v>514</v>
      </c>
      <c r="D527" s="13">
        <v>2013</v>
      </c>
      <c r="E527" s="15" t="s">
        <v>515</v>
      </c>
      <c r="F527" s="12" t="str">
        <f>HYPERLINK(E527,C527)</f>
        <v>Ophthalmology of Exotic Pets</v>
      </c>
      <c r="G527" s="12" t="str">
        <f>IFERROR(HYPERLINK(E527), "Not yet available")</f>
        <v>http://onlinelibrary.wiley.com/book/10.1002/9781118709627</v>
      </c>
      <c r="H527" s="50" t="str">
        <f>IFERROR(HYPERLINK(L527, "Off-campus access"), "Not yet available")</f>
        <v>Off-campus access</v>
      </c>
      <c r="I527" s="8" t="s">
        <v>8</v>
      </c>
      <c r="J527" s="10" t="s">
        <v>8</v>
      </c>
      <c r="K527" s="13">
        <v>4</v>
      </c>
      <c r="L527" s="5" t="str">
        <f>("https://subzero.lib.uoguelph.ca/login?url="&amp;E527)</f>
        <v>https://subzero.lib.uoguelph.ca/login?url=http://onlinelibrary.wiley.com/book/10.1002/9781118709627</v>
      </c>
    </row>
    <row r="528" spans="1:12" ht="15" customHeight="1" x14ac:dyDescent="0.25">
      <c r="A528" s="15" t="str">
        <f>IFERROR(RANK(B528,$B$2:$B$813,1)+COUNTIF($B$1:B527,B528),"")</f>
        <v/>
      </c>
      <c r="B528" s="15" t="str">
        <f>IFERROR(SEARCH(query, C528, 1),"")</f>
        <v/>
      </c>
      <c r="C528" s="15" t="s">
        <v>516</v>
      </c>
      <c r="D528" s="13">
        <v>2012</v>
      </c>
      <c r="E528" s="15" t="s">
        <v>517</v>
      </c>
      <c r="F528" s="12" t="str">
        <f>HYPERLINK(E528,C528)</f>
        <v>Oral and Maxillofacial Surgery in Dogs and Cats</v>
      </c>
      <c r="G528" s="12" t="str">
        <f>IFERROR(HYPERLINK(E528), "Not yet available")</f>
        <v>http://www.sciencedirect.com/science/book/9780702046186</v>
      </c>
      <c r="H528" s="50" t="str">
        <f>IFERROR(HYPERLINK(L528, "Off-campus access"), "Not yet available")</f>
        <v>Off-campus access</v>
      </c>
      <c r="I528" s="8" t="s">
        <v>28</v>
      </c>
      <c r="J528" s="10" t="s">
        <v>28</v>
      </c>
      <c r="K528" s="13">
        <v>0</v>
      </c>
      <c r="L528" s="5" t="str">
        <f>("https://subzero.lib.uoguelph.ca/login?url="&amp;E528)</f>
        <v>https://subzero.lib.uoguelph.ca/login?url=http://www.sciencedirect.com/science/book/9780702046186</v>
      </c>
    </row>
    <row r="529" spans="1:12" ht="15" customHeight="1" x14ac:dyDescent="0.25">
      <c r="A529" s="15" t="str">
        <f>IFERROR(RANK(B529,$B$2:$B$813,1)+COUNTIF($B$1:B528,B529),"")</f>
        <v/>
      </c>
      <c r="B529" s="15" t="str">
        <f>IFERROR(SEARCH(query, C529, 1),"")</f>
        <v/>
      </c>
      <c r="C529" s="15" t="s">
        <v>518</v>
      </c>
      <c r="D529" s="13">
        <v>2014</v>
      </c>
      <c r="E529" s="15" t="s">
        <v>519</v>
      </c>
      <c r="F529" s="12" t="str">
        <f>HYPERLINK(E529,C529)</f>
        <v>Organic Farming, Prototype for Sustainable Agricultures</v>
      </c>
      <c r="G529" s="12" t="str">
        <f>IFERROR(HYPERLINK(E529), "Not yet available")</f>
        <v>http://link.springer.com/openurl?genre=book&amp;isbn=978-94-007-7926-6</v>
      </c>
      <c r="H529" s="50" t="str">
        <f>IFERROR(HYPERLINK(L529, "Off-campus access"), "Not yet available")</f>
        <v>Off-campus access</v>
      </c>
      <c r="I529" s="8" t="s">
        <v>18</v>
      </c>
      <c r="J529" s="10" t="s">
        <v>18</v>
      </c>
      <c r="K529" s="13">
        <v>152</v>
      </c>
      <c r="L529" s="5" t="str">
        <f>("https://subzero.lib.uoguelph.ca/login?url="&amp;E529)</f>
        <v>https://subzero.lib.uoguelph.ca/login?url=http://link.springer.com/openurl?genre=book&amp;isbn=978-94-007-7926-6</v>
      </c>
    </row>
    <row r="530" spans="1:12" ht="15" customHeight="1" x14ac:dyDescent="0.25">
      <c r="A530" s="15" t="str">
        <f>IFERROR(RANK(B530,$B$2:$B$813,1)+COUNTIF($B$1:B529,B530),"")</f>
        <v/>
      </c>
      <c r="B530" s="15" t="str">
        <f>IFERROR(SEARCH(query, C530, 1),"")</f>
        <v/>
      </c>
      <c r="C530" s="15" t="s">
        <v>520</v>
      </c>
      <c r="D530" s="13">
        <v>2017</v>
      </c>
      <c r="E530" s="15" t="s">
        <v>521</v>
      </c>
      <c r="F530" s="12" t="str">
        <f>HYPERLINK(E530,C530)</f>
        <v>Ornamental Fishes and Aquatic Invertebrates: Self-Assessment Color Review, end edition</v>
      </c>
      <c r="G530" s="12" t="str">
        <f>IFERROR(HYPERLINK(E530), "Not yet available")</f>
        <v>http://www.crcnetbase.com/isbn/978-1-4822-5886-8</v>
      </c>
      <c r="H530" s="50" t="str">
        <f>IFERROR(HYPERLINK(L530, "Off-campus access"), "Not yet available")</f>
        <v>Off-campus access</v>
      </c>
      <c r="I530" s="8" t="s">
        <v>72</v>
      </c>
      <c r="J530" s="10" t="s">
        <v>72</v>
      </c>
      <c r="K530" s="13">
        <v>0</v>
      </c>
      <c r="L530" s="5" t="str">
        <f>("https://subzero.lib.uoguelph.ca/login?url="&amp;E530)</f>
        <v>https://subzero.lib.uoguelph.ca/login?url=http://www.crcnetbase.com/isbn/978-1-4822-5886-8</v>
      </c>
    </row>
    <row r="531" spans="1:12" ht="15" customHeight="1" x14ac:dyDescent="0.25">
      <c r="A531" s="15" t="str">
        <f>IFERROR(RANK(B531,$B$2:$B$813,1)+COUNTIF($B$1:B530,B531),"")</f>
        <v/>
      </c>
      <c r="B531" s="15" t="str">
        <f>IFERROR(SEARCH(query, C531, 1),"")</f>
        <v/>
      </c>
      <c r="C531" s="8" t="s">
        <v>882</v>
      </c>
      <c r="D531" s="17">
        <v>2007</v>
      </c>
      <c r="E531" s="9" t="s">
        <v>1065</v>
      </c>
      <c r="F531" s="12" t="str">
        <f>HYPERLINK(E531,C531)</f>
        <v>Oxford Studies in Byzantium : A Byzantine Encyclopaedia of Horse Medicine : The Sources, Compilation, and Transmission of the Hippiatrica</v>
      </c>
      <c r="G531" s="12" t="str">
        <f>IFERROR(HYPERLINK(E531), "Not yet available")</f>
        <v>http://site.ebrary.com/lib/oculguelph/Doc?id=10194777</v>
      </c>
      <c r="H531" s="50" t="str">
        <f>IFERROR(HYPERLINK(L531, "Off-campus access"), "Not yet available")</f>
        <v>Off-campus access</v>
      </c>
      <c r="I531" s="8" t="s">
        <v>1134</v>
      </c>
      <c r="J531" s="9" t="s">
        <v>1159</v>
      </c>
      <c r="K531" s="17">
        <v>0</v>
      </c>
      <c r="L531" s="5" t="str">
        <f>("https://subzero.lib.uoguelph.ca/login?url="&amp;E531)</f>
        <v>https://subzero.lib.uoguelph.ca/login?url=http://site.ebrary.com/lib/oculguelph/Doc?id=10194777</v>
      </c>
    </row>
    <row r="532" spans="1:12" ht="15" customHeight="1" x14ac:dyDescent="0.25">
      <c r="A532" s="15" t="str">
        <f>IFERROR(RANK(B532,$B$2:$B$813,1)+COUNTIF($B$1:B531,B532),"")</f>
        <v/>
      </c>
      <c r="B532" s="15" t="str">
        <f>IFERROR(SEARCH(query, C532, 1),"")</f>
        <v/>
      </c>
      <c r="C532" s="15" t="s">
        <v>1583</v>
      </c>
      <c r="D532" s="13">
        <v>2015</v>
      </c>
      <c r="E532" s="15" t="s">
        <v>1584</v>
      </c>
      <c r="F532" s="12" t="str">
        <f>HYPERLINK(E532,C532)</f>
        <v>Pain Management for Veterinary Technicians and Nurses</v>
      </c>
      <c r="G532" s="12" t="str">
        <f>IFERROR(HYPERLINK(E532), "Not yet available")</f>
        <v>http://onlinelibrary.wiley.com/book/10.1002/9781119421436</v>
      </c>
      <c r="H532" s="50" t="str">
        <f>IFERROR(HYPERLINK(L532, "Off-campus access"), "Not yet available")</f>
        <v>Off-campus access</v>
      </c>
      <c r="I532" s="8" t="s">
        <v>8</v>
      </c>
      <c r="J532" s="10" t="s">
        <v>8</v>
      </c>
      <c r="K532" s="13"/>
      <c r="L532" s="5" t="str">
        <f>("https://subzero.lib.uoguelph.ca/login?url="&amp;E532)</f>
        <v>https://subzero.lib.uoguelph.ca/login?url=http://onlinelibrary.wiley.com/book/10.1002/9781119421436</v>
      </c>
    </row>
    <row r="533" spans="1:12" ht="15" customHeight="1" x14ac:dyDescent="0.25">
      <c r="A533" s="15" t="str">
        <f>IFERROR(RANK(B533,$B$2:$B$813,1)+COUNTIF($B$1:B532,B533),"")</f>
        <v/>
      </c>
      <c r="B533" s="15" t="str">
        <f>IFERROR(SEARCH(query, C533, 1),"")</f>
        <v/>
      </c>
      <c r="C533" s="15" t="s">
        <v>522</v>
      </c>
      <c r="D533" s="13">
        <v>2013</v>
      </c>
      <c r="E533" s="15" t="s">
        <v>523</v>
      </c>
      <c r="F533" s="12" t="str">
        <f>HYPERLINK(E533,C533)</f>
        <v>Pain Management in Small Animal Medicine</v>
      </c>
      <c r="G533" s="12" t="str">
        <f>IFERROR(HYPERLINK(E533), "Not yet available")</f>
        <v>http://www.crcnetbase.com/isbn/978-1-84076-183-2</v>
      </c>
      <c r="H533" s="50" t="str">
        <f>IFERROR(HYPERLINK(L533, "Off-campus access"), "Not yet available")</f>
        <v>Off-campus access</v>
      </c>
      <c r="I533" s="8" t="s">
        <v>72</v>
      </c>
      <c r="J533" s="10" t="s">
        <v>72</v>
      </c>
      <c r="K533" s="13">
        <v>0</v>
      </c>
      <c r="L533" s="5" t="str">
        <f>("https://subzero.lib.uoguelph.ca/login?url="&amp;E533)</f>
        <v>https://subzero.lib.uoguelph.ca/login?url=http://www.crcnetbase.com/isbn/978-1-84076-183-2</v>
      </c>
    </row>
    <row r="534" spans="1:12" ht="15" customHeight="1" x14ac:dyDescent="0.25">
      <c r="A534" s="15" t="str">
        <f>IFERROR(RANK(B534,$B$2:$B$813,1)+COUNTIF($B$1:B533,B534),"")</f>
        <v/>
      </c>
      <c r="B534" s="15" t="str">
        <f>IFERROR(SEARCH(query, C534, 1),"")</f>
        <v/>
      </c>
      <c r="C534" s="15" t="s">
        <v>524</v>
      </c>
      <c r="D534" s="13">
        <v>2014</v>
      </c>
      <c r="E534" s="15" t="s">
        <v>525</v>
      </c>
      <c r="F534" s="12" t="str">
        <f>HYPERLINK(E534,C534)</f>
        <v>Pain Management in Veterinary Practice</v>
      </c>
      <c r="G534" s="12" t="str">
        <f>IFERROR(HYPERLINK(E534), "Not yet available")</f>
        <v>http://onlinelibrary.wiley.com/book/10.1002/9781118999196</v>
      </c>
      <c r="H534" s="50" t="str">
        <f>IFERROR(HYPERLINK(L534, "Off-campus access"), "Not yet available")</f>
        <v>Off-campus access</v>
      </c>
      <c r="I534" s="8" t="s">
        <v>8</v>
      </c>
      <c r="J534" s="10" t="s">
        <v>8</v>
      </c>
      <c r="K534" s="13">
        <v>0</v>
      </c>
      <c r="L534" s="5" t="str">
        <f>("https://subzero.lib.uoguelph.ca/login?url="&amp;E534)</f>
        <v>https://subzero.lib.uoguelph.ca/login?url=http://onlinelibrary.wiley.com/book/10.1002/9781118999196</v>
      </c>
    </row>
    <row r="535" spans="1:12" ht="15" customHeight="1" x14ac:dyDescent="0.25">
      <c r="A535" s="15" t="str">
        <f>IFERROR(RANK(B535,$B$2:$B$813,1)+COUNTIF($B$1:B534,B535),"")</f>
        <v/>
      </c>
      <c r="B535" s="15" t="str">
        <f>IFERROR(SEARCH(query, C535, 1),"")</f>
        <v/>
      </c>
      <c r="C535" s="15" t="s">
        <v>1660</v>
      </c>
      <c r="D535" s="13">
        <v>2018</v>
      </c>
      <c r="E535" s="15" t="s">
        <v>1705</v>
      </c>
      <c r="F535" s="12" t="str">
        <f>HYPERLINK(E535,C535)</f>
        <v>Parasites and pets</v>
      </c>
      <c r="G535" s="12" t="str">
        <f>IFERROR(HYPERLINK(E535), "Not yet available")</f>
        <v>https://dx.doi.org/10.1079/9781786394040.0000</v>
      </c>
      <c r="H535" s="50" t="str">
        <f>IFERROR(HYPERLINK(L535, "Off-campus access"), "Not yet available")</f>
        <v>Off-campus access</v>
      </c>
      <c r="I535" s="8" t="s">
        <v>1135</v>
      </c>
      <c r="J535" s="10" t="s">
        <v>1135</v>
      </c>
      <c r="K535" s="13"/>
      <c r="L535" s="5" t="str">
        <f>("https://subzero.lib.uoguelph.ca/login?url="&amp;E535)</f>
        <v>https://subzero.lib.uoguelph.ca/login?url=https://dx.doi.org/10.1079/9781786394040.0000</v>
      </c>
    </row>
    <row r="536" spans="1:12" ht="15" customHeight="1" x14ac:dyDescent="0.25">
      <c r="A536" s="15" t="str">
        <f>IFERROR(RANK(B536,$B$2:$B$813,1)+COUNTIF($B$1:B535,B536),"")</f>
        <v/>
      </c>
      <c r="B536" s="15" t="str">
        <f>IFERROR(SEARCH(query, C536, 1),"")</f>
        <v/>
      </c>
      <c r="C536" s="15" t="s">
        <v>526</v>
      </c>
      <c r="D536" s="13">
        <v>2009</v>
      </c>
      <c r="E536" s="15" t="s">
        <v>527</v>
      </c>
      <c r="F536" s="12" t="str">
        <f>HYPERLINK(E536,C536)</f>
        <v>Parasitic Diseases of Wild Birds</v>
      </c>
      <c r="G536" s="12" t="str">
        <f>IFERROR(HYPERLINK(E536), "Not yet available")</f>
        <v>http://onlinelibrary.wiley.com/book/10.1002/9780813804620</v>
      </c>
      <c r="H536" s="50" t="str">
        <f>IFERROR(HYPERLINK(L536, "Off-campus access"), "Not yet available")</f>
        <v>Off-campus access</v>
      </c>
      <c r="I536" s="8" t="s">
        <v>8</v>
      </c>
      <c r="J536" s="10" t="s">
        <v>8</v>
      </c>
      <c r="K536" s="13">
        <v>119</v>
      </c>
      <c r="L536" s="5" t="str">
        <f>("https://subzero.lib.uoguelph.ca/login?url="&amp;E536)</f>
        <v>https://subzero.lib.uoguelph.ca/login?url=http://onlinelibrary.wiley.com/book/10.1002/9780813804620</v>
      </c>
    </row>
    <row r="537" spans="1:12" ht="15" customHeight="1" x14ac:dyDescent="0.25">
      <c r="A537" s="15" t="str">
        <f>IFERROR(RANK(B537,$B$2:$B$813,1)+COUNTIF($B$1:B536,B537),"")</f>
        <v/>
      </c>
      <c r="B537" s="15" t="str">
        <f>IFERROR(SEARCH(query, C537, 1),"")</f>
        <v/>
      </c>
      <c r="C537" s="15" t="s">
        <v>528</v>
      </c>
      <c r="D537" s="13">
        <v>2008</v>
      </c>
      <c r="E537" s="15" t="s">
        <v>529</v>
      </c>
      <c r="F537" s="12" t="str">
        <f>HYPERLINK(E537,C537)</f>
        <v>Parasitic Diseases of Wild Mammals, Second Edition</v>
      </c>
      <c r="G537" s="12" t="str">
        <f>IFERROR(HYPERLINK(E537), "Not yet available")</f>
        <v>http://onlinelibrary.wiley.com/book/10.1002/9780470377000</v>
      </c>
      <c r="H537" s="50" t="str">
        <f>IFERROR(HYPERLINK(L537, "Off-campus access"), "Not yet available")</f>
        <v>Off-campus access</v>
      </c>
      <c r="I537" s="8" t="s">
        <v>8</v>
      </c>
      <c r="J537" s="10" t="s">
        <v>8</v>
      </c>
      <c r="K537" s="13">
        <v>30</v>
      </c>
      <c r="L537" s="5" t="str">
        <f>("https://subzero.lib.uoguelph.ca/login?url="&amp;E537)</f>
        <v>https://subzero.lib.uoguelph.ca/login?url=http://onlinelibrary.wiley.com/book/10.1002/9780470377000</v>
      </c>
    </row>
    <row r="538" spans="1:12" ht="15" customHeight="1" x14ac:dyDescent="0.25">
      <c r="A538" s="15" t="str">
        <f>IFERROR(RANK(B538,$B$2:$B$813,1)+COUNTIF($B$1:B537,B538),"")</f>
        <v/>
      </c>
      <c r="B538" s="15" t="str">
        <f>IFERROR(SEARCH(query, C538, 1),"")</f>
        <v/>
      </c>
      <c r="C538" s="15" t="s">
        <v>530</v>
      </c>
      <c r="D538" s="13">
        <v>2012</v>
      </c>
      <c r="E538" s="15" t="s">
        <v>531</v>
      </c>
      <c r="F538" s="12" t="str">
        <f>HYPERLINK(E538,C538)</f>
        <v>Parasitic Helminths: Targets, Screens, Drugs and Vaccines</v>
      </c>
      <c r="G538" s="12" t="str">
        <f>IFERROR(HYPERLINK(E538), "Not yet available")</f>
        <v>http://onlinelibrary.wiley.com/book/10.1002/9783527652969</v>
      </c>
      <c r="H538" s="50" t="str">
        <f>IFERROR(HYPERLINK(L538, "Off-campus access"), "Not yet available")</f>
        <v>Off-campus access</v>
      </c>
      <c r="I538" s="8" t="s">
        <v>8</v>
      </c>
      <c r="J538" s="10" t="s">
        <v>8</v>
      </c>
      <c r="K538" s="13">
        <v>0</v>
      </c>
      <c r="L538" s="5" t="str">
        <f>("https://subzero.lib.uoguelph.ca/login?url="&amp;E538)</f>
        <v>https://subzero.lib.uoguelph.ca/login?url=http://onlinelibrary.wiley.com/book/10.1002/9783527652969</v>
      </c>
    </row>
    <row r="539" spans="1:12" ht="15" customHeight="1" x14ac:dyDescent="0.25">
      <c r="A539" s="15" t="str">
        <f>IFERROR(RANK(B539,$B$2:$B$813,1)+COUNTIF($B$1:B538,B539),"")</f>
        <v/>
      </c>
      <c r="B539" s="15" t="str">
        <f>IFERROR(SEARCH(query, C539, 1),"")</f>
        <v/>
      </c>
      <c r="C539" s="15" t="s">
        <v>1661</v>
      </c>
      <c r="D539" s="13">
        <v>2010</v>
      </c>
      <c r="E539" s="15" t="s">
        <v>1706</v>
      </c>
      <c r="F539" s="12" t="str">
        <f>HYPERLINK(E539,C539)</f>
        <v>Paratuberculosis</v>
      </c>
      <c r="G539" s="12" t="str">
        <f>IFERROR(HYPERLINK(E539), "Not yet available")</f>
        <v>http://dx.doi.org/10.1079/9781845936136.0000</v>
      </c>
      <c r="H539" s="50" t="str">
        <f>IFERROR(HYPERLINK(L539, "Off-campus access"), "Not yet available")</f>
        <v>Off-campus access</v>
      </c>
      <c r="I539" s="8" t="s">
        <v>1135</v>
      </c>
      <c r="J539" s="10" t="s">
        <v>1135</v>
      </c>
      <c r="K539" s="13"/>
      <c r="L539" s="5" t="str">
        <f>("https://subzero.lib.uoguelph.ca/login?url="&amp;E539)</f>
        <v>https://subzero.lib.uoguelph.ca/login?url=http://dx.doi.org/10.1079/9781845936136.0000</v>
      </c>
    </row>
    <row r="540" spans="1:12" ht="15" customHeight="1" x14ac:dyDescent="0.25">
      <c r="A540" s="15" t="str">
        <f>IFERROR(RANK(B540,$B$2:$B$813,1)+COUNTIF($B$1:B539,B540),"")</f>
        <v/>
      </c>
      <c r="B540" s="15" t="str">
        <f>IFERROR(SEARCH(query, C540, 1),"")</f>
        <v/>
      </c>
      <c r="C540" s="8" t="s">
        <v>1631</v>
      </c>
      <c r="D540" s="17">
        <v>2010</v>
      </c>
      <c r="E540" s="9" t="s">
        <v>1066</v>
      </c>
      <c r="F540" s="12" t="str">
        <f>HYPERLINK(E540,C540)</f>
        <v>Pathogenesis of Bacterial Infections in Animals, Fourth Edition</v>
      </c>
      <c r="G540" s="12" t="str">
        <f>IFERROR(HYPERLINK(E540), "Not yet available")</f>
        <v>http://site.ebrary.com/lib/oculguelph/Doc?id=10387069</v>
      </c>
      <c r="H540" s="50" t="str">
        <f>IFERROR(HYPERLINK(L540, "Off-campus access"), "Not yet available")</f>
        <v>Off-campus access</v>
      </c>
      <c r="I540" s="8" t="s">
        <v>1134</v>
      </c>
      <c r="J540" s="9" t="s">
        <v>8</v>
      </c>
      <c r="K540" s="17">
        <v>38</v>
      </c>
      <c r="L540" s="5" t="str">
        <f>("https://subzero.lib.uoguelph.ca/login?url="&amp;E540)</f>
        <v>https://subzero.lib.uoguelph.ca/login?url=http://site.ebrary.com/lib/oculguelph/Doc?id=10387069</v>
      </c>
    </row>
    <row r="541" spans="1:12" ht="15" customHeight="1" x14ac:dyDescent="0.25">
      <c r="A541" s="15" t="str">
        <f>IFERROR(RANK(B541,$B$2:$B$813,1)+COUNTIF($B$1:B540,B541),"")</f>
        <v/>
      </c>
      <c r="B541" s="15" t="str">
        <f>IFERROR(SEARCH(query, C541, 1),"")</f>
        <v/>
      </c>
      <c r="C541" s="15" t="s">
        <v>532</v>
      </c>
      <c r="D541" s="13">
        <v>2008</v>
      </c>
      <c r="E541" s="15" t="s">
        <v>533</v>
      </c>
      <c r="F541" s="12" t="str">
        <f>HYPERLINK(E541,C541)</f>
        <v>Pathogenesis of Bacterial Infections in Animals, Third Edition</v>
      </c>
      <c r="G541" s="12" t="str">
        <f>IFERROR(HYPERLINK(E541), "Not yet available")</f>
        <v>http://onlinelibrary.wiley.com/book/10.1002/9780470344903</v>
      </c>
      <c r="H541" s="50" t="str">
        <f>IFERROR(HYPERLINK(L541, "Off-campus access"), "Not yet available")</f>
        <v>Off-campus access</v>
      </c>
      <c r="I541" s="8" t="s">
        <v>8</v>
      </c>
      <c r="J541" s="10" t="s">
        <v>8</v>
      </c>
      <c r="K541" s="13">
        <v>2</v>
      </c>
      <c r="L541" s="5" t="str">
        <f>("https://subzero.lib.uoguelph.ca/login?url="&amp;E541)</f>
        <v>https://subzero.lib.uoguelph.ca/login?url=http://onlinelibrary.wiley.com/book/10.1002/9780470344903</v>
      </c>
    </row>
    <row r="542" spans="1:12" ht="15" customHeight="1" x14ac:dyDescent="0.25">
      <c r="A542" s="15">
        <f>IFERROR(RANK(B542,$B$2:$B$813,1)+COUNTIF($B$1:B541,B542),"")</f>
        <v>1</v>
      </c>
      <c r="B542" s="15">
        <f>IFERROR(SEARCH(query, C542, 1),"")</f>
        <v>1</v>
      </c>
      <c r="C542" s="8" t="s">
        <v>1787</v>
      </c>
      <c r="D542" s="17">
        <v>2014</v>
      </c>
      <c r="E542" s="9" t="s">
        <v>1068</v>
      </c>
      <c r="F542" s="12" t="str">
        <f>HYPERLINK(E542,C542)</f>
        <v>Pathologic Basis of Veterinary Disease, Fifth Edition</v>
      </c>
      <c r="G542" s="12" t="str">
        <f>IFERROR(HYPERLINK(E542), "Not yet available")</f>
        <v>http://site.ebrary.com/lib/oculguelph/Doc?id=10819816</v>
      </c>
      <c r="H542" s="50" t="str">
        <f>IFERROR(HYPERLINK(L542, "Off-campus access"), "Not yet available")</f>
        <v>Off-campus access</v>
      </c>
      <c r="I542" s="8" t="s">
        <v>1134</v>
      </c>
      <c r="J542" s="9" t="s">
        <v>28</v>
      </c>
      <c r="K542" s="17">
        <v>1504</v>
      </c>
      <c r="L542" s="5" t="str">
        <f>("https://subzero.lib.uoguelph.ca/login?url="&amp;E542)</f>
        <v>https://subzero.lib.uoguelph.ca/login?url=http://site.ebrary.com/lib/oculguelph/Doc?id=10819816</v>
      </c>
    </row>
    <row r="543" spans="1:12" ht="15" customHeight="1" x14ac:dyDescent="0.25">
      <c r="A543" s="15">
        <f>IFERROR(RANK(B543,$B$2:$B$813,1)+COUNTIF($B$1:B542,B543),"")</f>
        <v>2</v>
      </c>
      <c r="B543" s="15">
        <f>IFERROR(SEARCH(query, C543, 1),"")</f>
        <v>1</v>
      </c>
      <c r="C543" s="8" t="s">
        <v>1788</v>
      </c>
      <c r="D543" s="17">
        <v>2006</v>
      </c>
      <c r="E543" s="9" t="s">
        <v>1067</v>
      </c>
      <c r="F543" s="12" t="str">
        <f>HYPERLINK(E543,C543)</f>
        <v xml:space="preserve">Pathologic Basis of Veterinary Disease, Fourth Edition </v>
      </c>
      <c r="G543" s="12" t="str">
        <f>IFERROR(HYPERLINK(E543), "Not yet available")</f>
        <v>http://site.ebrary.com/lib/oculguelph/Doc?id=10448159</v>
      </c>
      <c r="H543" s="50" t="str">
        <f>IFERROR(HYPERLINK(L543, "Off-campus access"), "Not yet available")</f>
        <v>Off-campus access</v>
      </c>
      <c r="I543" s="8" t="s">
        <v>1134</v>
      </c>
      <c r="J543" s="9" t="s">
        <v>28</v>
      </c>
      <c r="K543" s="17">
        <v>0</v>
      </c>
      <c r="L543" s="5" t="str">
        <f>("https://subzero.lib.uoguelph.ca/login?url="&amp;E543)</f>
        <v>https://subzero.lib.uoguelph.ca/login?url=http://site.ebrary.com/lib/oculguelph/Doc?id=10448159</v>
      </c>
    </row>
    <row r="544" spans="1:12" ht="15" customHeight="1" x14ac:dyDescent="0.25">
      <c r="A544" s="15">
        <f>IFERROR(RANK(B544,$B$2:$B$813,1)+COUNTIF($B$1:B543,B544),"")</f>
        <v>3</v>
      </c>
      <c r="B544" s="15">
        <f>IFERROR(SEARCH(query, C544, 1),"")</f>
        <v>1</v>
      </c>
      <c r="C544" s="15" t="s">
        <v>1789</v>
      </c>
      <c r="D544" s="13">
        <v>2017</v>
      </c>
      <c r="E544" s="15" t="s">
        <v>534</v>
      </c>
      <c r="F544" s="12" t="str">
        <f>HYPERLINK(E544,C544)</f>
        <v>Pathologic Basis of Veterinary Disease, Sixth Edition</v>
      </c>
      <c r="G544" s="12" t="str">
        <f>IFERROR(HYPERLINK(E544), "Not yet available")</f>
        <v>http://www.sciencedirect.com/science/book/9780323357753</v>
      </c>
      <c r="H544" s="50" t="str">
        <f>IFERROR(HYPERLINK(L544, "Off-campus access"), "Not yet available")</f>
        <v>Off-campus access</v>
      </c>
      <c r="I544" s="8" t="s">
        <v>28</v>
      </c>
      <c r="J544" s="10" t="s">
        <v>28</v>
      </c>
      <c r="K544" s="13"/>
      <c r="L544" s="5" t="str">
        <f>("https://subzero.lib.uoguelph.ca/login?url="&amp;E544)</f>
        <v>https://subzero.lib.uoguelph.ca/login?url=http://www.sciencedirect.com/science/book/9780323357753</v>
      </c>
    </row>
    <row r="545" spans="1:12" ht="15" customHeight="1" x14ac:dyDescent="0.25">
      <c r="A545" s="15">
        <f>IFERROR(RANK(B545,$B$2:$B$813,1)+COUNTIF($B$1:B544,B545),"")</f>
        <v>4</v>
      </c>
      <c r="B545" s="15">
        <f>IFERROR(SEARCH(query, C545, 1),"")</f>
        <v>1</v>
      </c>
      <c r="C545" s="15" t="s">
        <v>535</v>
      </c>
      <c r="D545" s="13">
        <v>2016</v>
      </c>
      <c r="E545" s="15" t="s">
        <v>536</v>
      </c>
      <c r="F545" s="12" t="str">
        <f>HYPERLINK(E545,C545)</f>
        <v>Pathology of Laboratory Rodents and Rabbits, Fourth Edition</v>
      </c>
      <c r="G545" s="12" t="str">
        <f>IFERROR(HYPERLINK(E545), "Not yet available")</f>
        <v>http://onlinelibrary.wiley.com/book/10.1002/9781118924051</v>
      </c>
      <c r="H545" s="50" t="str">
        <f>IFERROR(HYPERLINK(L545, "Off-campus access"), "Not yet available")</f>
        <v>Off-campus access</v>
      </c>
      <c r="I545" s="8" t="s">
        <v>8</v>
      </c>
      <c r="J545" s="10" t="s">
        <v>8</v>
      </c>
      <c r="K545" s="13">
        <v>0</v>
      </c>
      <c r="L545" s="5" t="str">
        <f>("https://subzero.lib.uoguelph.ca/login?url="&amp;E545)</f>
        <v>https://subzero.lib.uoguelph.ca/login?url=http://onlinelibrary.wiley.com/book/10.1002/9781118924051</v>
      </c>
    </row>
    <row r="546" spans="1:12" ht="15" customHeight="1" x14ac:dyDescent="0.25">
      <c r="A546" s="15">
        <f>IFERROR(RANK(B546,$B$2:$B$813,1)+COUNTIF($B$1:B545,B546),"")</f>
        <v>5</v>
      </c>
      <c r="B546" s="15">
        <f>IFERROR(SEARCH(query, C546, 1),"")</f>
        <v>1</v>
      </c>
      <c r="C546" s="15" t="s">
        <v>537</v>
      </c>
      <c r="D546" s="13">
        <v>2008</v>
      </c>
      <c r="E546" s="15" t="s">
        <v>538</v>
      </c>
      <c r="F546" s="12" t="str">
        <f>HYPERLINK(E546,C546)</f>
        <v>Pathology of Laboratory Rodents and Rabbits, Third Edition</v>
      </c>
      <c r="G546" s="12" t="str">
        <f>IFERROR(HYPERLINK(E546), "Not yet available")</f>
        <v>http://onlinelibrary.wiley.com/book/10.1002/9780470344613</v>
      </c>
      <c r="H546" s="50" t="str">
        <f>IFERROR(HYPERLINK(L546, "Off-campus access"), "Not yet available")</f>
        <v>Off-campus access</v>
      </c>
      <c r="I546" s="8" t="s">
        <v>8</v>
      </c>
      <c r="J546" s="10" t="s">
        <v>8</v>
      </c>
      <c r="K546" s="13">
        <v>24</v>
      </c>
      <c r="L546" s="5" t="str">
        <f>("https://subzero.lib.uoguelph.ca/login?url="&amp;E546)</f>
        <v>https://subzero.lib.uoguelph.ca/login?url=http://onlinelibrary.wiley.com/book/10.1002/9780470344613</v>
      </c>
    </row>
    <row r="547" spans="1:12" ht="15" customHeight="1" x14ac:dyDescent="0.25">
      <c r="A547" s="15">
        <f>IFERROR(RANK(B547,$B$2:$B$813,1)+COUNTIF($B$1:B546,B547),"")</f>
        <v>6</v>
      </c>
      <c r="B547" s="15">
        <f>IFERROR(SEARCH(query, C547, 1),"")</f>
        <v>1</v>
      </c>
      <c r="C547" s="15" t="s">
        <v>1768</v>
      </c>
      <c r="D547" s="13">
        <v>2008</v>
      </c>
      <c r="E547" s="15" t="s">
        <v>539</v>
      </c>
      <c r="F547" s="12" t="str">
        <f>HYPERLINK(E547,C547)</f>
        <v>Pathology of Pet and Aviary Birds, First Edition</v>
      </c>
      <c r="G547" s="12" t="str">
        <f>IFERROR(HYPERLINK(E547), "Not yet available")</f>
        <v>http://onlinelibrary.wiley.com/book/10.1002/9780470376836</v>
      </c>
      <c r="H547" s="50" t="str">
        <f>IFERROR(HYPERLINK(L547, "Off-campus access"), "Not yet available")</f>
        <v>Off-campus access</v>
      </c>
      <c r="I547" s="8" t="s">
        <v>8</v>
      </c>
      <c r="J547" s="10" t="s">
        <v>8</v>
      </c>
      <c r="K547" s="13">
        <v>0</v>
      </c>
      <c r="L547" s="5" t="str">
        <f>("https://subzero.lib.uoguelph.ca/login?url="&amp;E547)</f>
        <v>https://subzero.lib.uoguelph.ca/login?url=http://onlinelibrary.wiley.com/book/10.1002/9780470376836</v>
      </c>
    </row>
    <row r="548" spans="1:12" ht="15" customHeight="1" x14ac:dyDescent="0.25">
      <c r="A548" s="15">
        <f>IFERROR(RANK(B548,$B$2:$B$813,1)+COUNTIF($B$1:B547,B548),"")</f>
        <v>7</v>
      </c>
      <c r="B548" s="15">
        <f>IFERROR(SEARCH(query, C548, 1),"")</f>
        <v>1</v>
      </c>
      <c r="C548" s="15" t="s">
        <v>1769</v>
      </c>
      <c r="D548" s="13">
        <v>2015</v>
      </c>
      <c r="E548" s="15" t="s">
        <v>540</v>
      </c>
      <c r="F548" s="12" t="str">
        <f>HYPERLINK(E548,C548)</f>
        <v>Pathology of Pet and Aviary Birds, Second Edition</v>
      </c>
      <c r="G548" s="12" t="str">
        <f>IFERROR(HYPERLINK(E548), "Not yet available")</f>
        <v>http://onlinelibrary.wiley.com/book/10.1002/9781118828007</v>
      </c>
      <c r="H548" s="50" t="str">
        <f>IFERROR(HYPERLINK(L548, "Off-campus access"), "Not yet available")</f>
        <v>Off-campus access</v>
      </c>
      <c r="I548" s="8" t="s">
        <v>8</v>
      </c>
      <c r="J548" s="10" t="s">
        <v>8</v>
      </c>
      <c r="K548" s="13">
        <v>0</v>
      </c>
      <c r="L548" s="5" t="str">
        <f>("https://subzero.lib.uoguelph.ca/login?url="&amp;E548)</f>
        <v>https://subzero.lib.uoguelph.ca/login?url=http://onlinelibrary.wiley.com/book/10.1002/9781118828007</v>
      </c>
    </row>
    <row r="549" spans="1:12" ht="15" customHeight="1" x14ac:dyDescent="0.25">
      <c r="A549" s="15">
        <f>IFERROR(RANK(B549,$B$2:$B$813,1)+COUNTIF($B$1:B548,B549),"")</f>
        <v>8</v>
      </c>
      <c r="B549" s="15">
        <f>IFERROR(SEARCH(query, C549, 1),"")</f>
        <v>1</v>
      </c>
      <c r="C549" s="15" t="s">
        <v>1619</v>
      </c>
      <c r="D549" s="13">
        <v>2018</v>
      </c>
      <c r="E549" s="15" t="s">
        <v>1620</v>
      </c>
      <c r="F549" s="12" t="str">
        <f>HYPERLINK(E549,C549)</f>
        <v>Pathology of Small Mammal Pets</v>
      </c>
      <c r="G549" s="12" t="str">
        <f>IFERROR(HYPERLINK(E549), "Not yet available")</f>
        <v>http://onlinelibrary.wiley.com/book/10.1002/9781118969601</v>
      </c>
      <c r="H549" s="50" t="str">
        <f>IFERROR(HYPERLINK(L549, "Off-campus access"), "Not yet available")</f>
        <v>Off-campus access</v>
      </c>
      <c r="I549" s="8" t="s">
        <v>8</v>
      </c>
      <c r="J549" s="10" t="s">
        <v>8</v>
      </c>
      <c r="K549" s="13"/>
      <c r="L549" s="5" t="str">
        <f>("https://subzero.lib.uoguelph.ca/login?url="&amp;E549)</f>
        <v>https://subzero.lib.uoguelph.ca/login?url=http://onlinelibrary.wiley.com/book/10.1002/9781118969601</v>
      </c>
    </row>
    <row r="550" spans="1:12" ht="15" customHeight="1" x14ac:dyDescent="0.25">
      <c r="A550" s="15" t="str">
        <f>IFERROR(RANK(B550,$B$2:$B$813,1)+COUNTIF($B$1:B549,B550),"")</f>
        <v/>
      </c>
      <c r="B550" s="15" t="str">
        <f>IFERROR(SEARCH(query, C550, 1),"")</f>
        <v/>
      </c>
      <c r="C550" s="8" t="s">
        <v>883</v>
      </c>
      <c r="D550" s="17">
        <v>2010</v>
      </c>
      <c r="E550" s="9" t="s">
        <v>1069</v>
      </c>
      <c r="F550" s="12" t="str">
        <f>HYPERLINK(E550,C550)</f>
        <v>Performance Diagnosis And Purchase Examination Of Elite Sport Horses</v>
      </c>
      <c r="G550" s="12" t="str">
        <f>IFERROR(HYPERLINK(E550), "Not yet available")</f>
        <v>http://site.ebrary.com/lib/oculguelph/Doc?id=10688362</v>
      </c>
      <c r="H550" s="50" t="str">
        <f>IFERROR(HYPERLINK(L550, "Off-campus access"), "Not yet available")</f>
        <v>Off-campus access</v>
      </c>
      <c r="I550" s="8" t="s">
        <v>1134</v>
      </c>
      <c r="J550" s="9" t="s">
        <v>1158</v>
      </c>
      <c r="K550" s="17">
        <v>7</v>
      </c>
      <c r="L550" s="5" t="str">
        <f>("https://subzero.lib.uoguelph.ca/login?url="&amp;E550)</f>
        <v>https://subzero.lib.uoguelph.ca/login?url=http://site.ebrary.com/lib/oculguelph/Doc?id=10688362</v>
      </c>
    </row>
    <row r="551" spans="1:12" ht="15" customHeight="1" x14ac:dyDescent="0.25">
      <c r="A551" s="15" t="str">
        <f>IFERROR(RANK(B551,$B$2:$B$813,1)+COUNTIF($B$1:B550,B551),"")</f>
        <v/>
      </c>
      <c r="B551" s="15" t="str">
        <f>IFERROR(SEARCH(query, C551, 1),"")</f>
        <v/>
      </c>
      <c r="C551" s="15" t="s">
        <v>541</v>
      </c>
      <c r="D551" s="13">
        <v>2008</v>
      </c>
      <c r="E551" s="15" t="s">
        <v>542</v>
      </c>
      <c r="F551" s="12" t="str">
        <f>HYPERLINK(E551,C551)</f>
        <v>Physiology and Behaviour of Animal Suffering</v>
      </c>
      <c r="G551" s="12" t="str">
        <f>IFERROR(HYPERLINK(E551), "Not yet available")</f>
        <v>http://onlinelibrary.wiley.com/book/10.1002/9780470752494</v>
      </c>
      <c r="H551" s="50" t="str">
        <f>IFERROR(HYPERLINK(L551, "Off-campus access"), "Not yet available")</f>
        <v>Off-campus access</v>
      </c>
      <c r="I551" s="8" t="s">
        <v>8</v>
      </c>
      <c r="J551" s="10" t="s">
        <v>8</v>
      </c>
      <c r="K551" s="13">
        <v>44</v>
      </c>
      <c r="L551" s="5" t="str">
        <f>("https://subzero.lib.uoguelph.ca/login?url="&amp;E551)</f>
        <v>https://subzero.lib.uoguelph.ca/login?url=http://onlinelibrary.wiley.com/book/10.1002/9780470752494</v>
      </c>
    </row>
    <row r="552" spans="1:12" ht="15" customHeight="1" x14ac:dyDescent="0.25">
      <c r="A552" s="15" t="str">
        <f>IFERROR(RANK(B552,$B$2:$B$813,1)+COUNTIF($B$1:B551,B552),"")</f>
        <v/>
      </c>
      <c r="B552" s="15" t="str">
        <f>IFERROR(SEARCH(query, C552, 1),"")</f>
        <v/>
      </c>
      <c r="C552" s="8" t="s">
        <v>884</v>
      </c>
      <c r="D552" s="17">
        <v>2010</v>
      </c>
      <c r="E552" s="9" t="s">
        <v>1070</v>
      </c>
      <c r="F552" s="12" t="str">
        <f>HYPERLINK(E552,C552)</f>
        <v xml:space="preserve">Phytogenics in Animal Nutrition : Natural Concepts to Optimize Gut Health and Performance </v>
      </c>
      <c r="G552" s="12" t="str">
        <f>IFERROR(HYPERLINK(E552), "Not yet available")</f>
        <v>http://site.ebrary.com/lib/oculguelph/Doc?id=10376649</v>
      </c>
      <c r="H552" s="50" t="str">
        <f>IFERROR(HYPERLINK(L552, "Off-campus access"), "Not yet available")</f>
        <v>Off-campus access</v>
      </c>
      <c r="I552" s="8" t="s">
        <v>1134</v>
      </c>
      <c r="J552" s="9" t="s">
        <v>1150</v>
      </c>
      <c r="K552" s="17">
        <v>0</v>
      </c>
      <c r="L552" s="5" t="str">
        <f>("https://subzero.lib.uoguelph.ca/login?url="&amp;E552)</f>
        <v>https://subzero.lib.uoguelph.ca/login?url=http://site.ebrary.com/lib/oculguelph/Doc?id=10376649</v>
      </c>
    </row>
    <row r="553" spans="1:12" ht="15" customHeight="1" x14ac:dyDescent="0.25">
      <c r="A553" s="15" t="str">
        <f>IFERROR(RANK(B553,$B$2:$B$813,1)+COUNTIF($B$1:B552,B553),"")</f>
        <v/>
      </c>
      <c r="B553" s="15" t="str">
        <f>IFERROR(SEARCH(query, C553, 1),"")</f>
        <v/>
      </c>
      <c r="C553" s="15" t="s">
        <v>2036</v>
      </c>
      <c r="D553" s="13">
        <v>2013</v>
      </c>
      <c r="E553" s="15" t="s">
        <v>543</v>
      </c>
      <c r="F553" s="12" t="str">
        <f>HYPERLINK(E553,C553)</f>
        <v>Piermattei's Atlas of Surgical Approaches to the Bones and Joints of the Dog and Cat, Fifth Edition</v>
      </c>
      <c r="G553" s="12" t="str">
        <f>IFERROR(HYPERLINK(E553), "Not yet available")</f>
        <v>http://www.sciencedirect.com/science/book/9781437716344</v>
      </c>
      <c r="H553" s="50" t="str">
        <f>IFERROR(HYPERLINK(L553, "Off-campus access"), "Not yet available")</f>
        <v>Off-campus access</v>
      </c>
      <c r="I553" s="8" t="s">
        <v>28</v>
      </c>
      <c r="J553" s="10" t="s">
        <v>28</v>
      </c>
      <c r="K553" s="13">
        <v>2</v>
      </c>
      <c r="L553" s="5" t="str">
        <f>("https://subzero.lib.uoguelph.ca/login?url="&amp;E553)</f>
        <v>https://subzero.lib.uoguelph.ca/login?url=http://www.sciencedirect.com/science/book/9781437716344</v>
      </c>
    </row>
    <row r="554" spans="1:12" ht="15" customHeight="1" x14ac:dyDescent="0.25">
      <c r="A554" s="15" t="str">
        <f>IFERROR(RANK(B554,$B$2:$B$813,1)+COUNTIF($B$1:B553,B554),"")</f>
        <v/>
      </c>
      <c r="B554" s="15" t="str">
        <f>IFERROR(SEARCH(query, C554, 1),"")</f>
        <v/>
      </c>
      <c r="C554" s="15" t="s">
        <v>1662</v>
      </c>
      <c r="D554" s="13">
        <v>2014</v>
      </c>
      <c r="E554" s="15" t="s">
        <v>1707</v>
      </c>
      <c r="F554" s="12" t="str">
        <f>HYPERLINK(E554,C554)</f>
        <v>Pig disease identification and diagnosis guide</v>
      </c>
      <c r="G554" s="12" t="str">
        <f>IFERROR(HYPERLINK(E554), "Not yet available")</f>
        <v>https://dx.doi.org/10.1079/9781780642123.0000</v>
      </c>
      <c r="H554" s="50" t="str">
        <f>IFERROR(HYPERLINK(L554, "Off-campus access"), "Not yet available")</f>
        <v>Off-campus access</v>
      </c>
      <c r="I554" s="8" t="s">
        <v>1135</v>
      </c>
      <c r="J554" s="10" t="s">
        <v>1135</v>
      </c>
      <c r="K554" s="13"/>
      <c r="L554" s="5" t="str">
        <f>("https://subzero.lib.uoguelph.ca/login?url="&amp;E554)</f>
        <v>https://subzero.lib.uoguelph.ca/login?url=https://dx.doi.org/10.1079/9781780642123.0000</v>
      </c>
    </row>
    <row r="555" spans="1:12" ht="15" customHeight="1" x14ac:dyDescent="0.25">
      <c r="A555" s="15" t="str">
        <f>IFERROR(RANK(B555,$B$2:$B$813,1)+COUNTIF($B$1:B554,B555),"")</f>
        <v/>
      </c>
      <c r="B555" s="15" t="str">
        <f>IFERROR(SEARCH(query, C555, 1),"")</f>
        <v/>
      </c>
      <c r="C555" s="51" t="s">
        <v>1736</v>
      </c>
      <c r="D555" s="13">
        <v>2018</v>
      </c>
      <c r="E555" s="15" t="s">
        <v>1744</v>
      </c>
      <c r="F555" s="12" t="str">
        <f>HYPERLINK(E555,C555)</f>
        <v>Pig Health</v>
      </c>
      <c r="G555" s="12" t="str">
        <f>IFERROR(HYPERLINK(E555), "Not yet available")</f>
        <v>https://www.taylorfrancis.com/books/9781498704731</v>
      </c>
      <c r="H555" s="50" t="str">
        <f>IFERROR(HYPERLINK(L555, "Off-campus access"), "Not yet available")</f>
        <v>Off-campus access</v>
      </c>
      <c r="I555" s="8" t="s">
        <v>1644</v>
      </c>
      <c r="J555" s="10" t="s">
        <v>72</v>
      </c>
      <c r="K555" s="13"/>
      <c r="L555" s="5" t="str">
        <f>("https://subzero.lib.uoguelph.ca/login?url="&amp;E555)</f>
        <v>https://subzero.lib.uoguelph.ca/login?url=https://www.taylorfrancis.com/books/9781498704731</v>
      </c>
    </row>
    <row r="556" spans="1:12" ht="15" customHeight="1" x14ac:dyDescent="0.25">
      <c r="A556" s="15" t="str">
        <f>IFERROR(RANK(B556,$B$2:$B$813,1)+COUNTIF($B$1:B555,B556),"")</f>
        <v/>
      </c>
      <c r="B556" s="15" t="str">
        <f>IFERROR(SEARCH(query, C556, 1),"")</f>
        <v/>
      </c>
      <c r="C556" s="8" t="s">
        <v>885</v>
      </c>
      <c r="D556" s="17">
        <v>2007</v>
      </c>
      <c r="E556" s="9" t="s">
        <v>1071</v>
      </c>
      <c r="F556" s="12" t="str">
        <f>HYPERLINK(E556,C556)</f>
        <v>Pigs and Humans : 10,000 Years of Interaction</v>
      </c>
      <c r="G556" s="12" t="str">
        <f>IFERROR(HYPERLINK(E556), "Not yet available")</f>
        <v>http://site.ebrary.com/lib/oculguelph/Doc?id=10211863</v>
      </c>
      <c r="H556" s="50" t="str">
        <f>IFERROR(HYPERLINK(L556, "Off-campus access"), "Not yet available")</f>
        <v>Off-campus access</v>
      </c>
      <c r="I556" s="8" t="s">
        <v>1134</v>
      </c>
      <c r="J556" s="9" t="s">
        <v>1159</v>
      </c>
      <c r="K556" s="17">
        <v>0</v>
      </c>
      <c r="L556" s="5" t="str">
        <f>("https://subzero.lib.uoguelph.ca/login?url="&amp;E556)</f>
        <v>https://subzero.lib.uoguelph.ca/login?url=http://site.ebrary.com/lib/oculguelph/Doc?id=10211863</v>
      </c>
    </row>
    <row r="557" spans="1:12" ht="15" customHeight="1" x14ac:dyDescent="0.25">
      <c r="A557" s="15" t="str">
        <f>IFERROR(RANK(B557,$B$2:$B$813,1)+COUNTIF($B$1:B556,B557),"")</f>
        <v/>
      </c>
      <c r="B557" s="15" t="str">
        <f>IFERROR(SEARCH(query, C557, 1),"")</f>
        <v/>
      </c>
      <c r="C557" s="15" t="s">
        <v>1567</v>
      </c>
      <c r="D557" s="13">
        <v>2017</v>
      </c>
      <c r="E557" s="15" t="s">
        <v>1568</v>
      </c>
      <c r="F557" s="12" t="str">
        <f>HYPERLINK(E557,C557)</f>
        <v>Pitfalls in Veterinary Surgery</v>
      </c>
      <c r="G557" s="12" t="str">
        <f>IFERROR(HYPERLINK(E557), "Not yet available")</f>
        <v>http://onlinelibrary.wiley.com/book/10.1002/9781119241706</v>
      </c>
      <c r="H557" s="50" t="str">
        <f>IFERROR(HYPERLINK(L557, "Off-campus access"), "Not yet available")</f>
        <v>Off-campus access</v>
      </c>
      <c r="I557" s="8" t="s">
        <v>8</v>
      </c>
      <c r="J557" s="10" t="s">
        <v>8</v>
      </c>
      <c r="K557" s="13"/>
      <c r="L557" s="5" t="str">
        <f>("https://subzero.lib.uoguelph.ca/login?url="&amp;E557)</f>
        <v>https://subzero.lib.uoguelph.ca/login?url=http://onlinelibrary.wiley.com/book/10.1002/9781119241706</v>
      </c>
    </row>
    <row r="558" spans="1:12" ht="15" customHeight="1" x14ac:dyDescent="0.25">
      <c r="A558" s="15" t="str">
        <f>IFERROR(RANK(B558,$B$2:$B$813,1)+COUNTIF($B$1:B557,B558),"")</f>
        <v/>
      </c>
      <c r="B558" s="15" t="str">
        <f>IFERROR(SEARCH(query, C558, 1),"")</f>
        <v/>
      </c>
      <c r="C558" s="8" t="s">
        <v>886</v>
      </c>
      <c r="D558" s="17">
        <v>2012</v>
      </c>
      <c r="E558" s="9" t="s">
        <v>1072</v>
      </c>
      <c r="F558" s="12" t="str">
        <f>HYPERLINK(E558,C558)</f>
        <v xml:space="preserve">Pocket Handbook of Small Animal Medicine </v>
      </c>
      <c r="G558" s="12" t="str">
        <f>IFERROR(HYPERLINK(E558), "Not yet available")</f>
        <v>http://site.ebrary.com/lib/oculguelph/Doc?id=10567636</v>
      </c>
      <c r="H558" s="50" t="str">
        <f>IFERROR(HYPERLINK(L558, "Off-campus access"), "Not yet available")</f>
        <v>Off-campus access</v>
      </c>
      <c r="I558" s="8" t="s">
        <v>1134</v>
      </c>
      <c r="J558" s="9" t="s">
        <v>72</v>
      </c>
      <c r="K558" s="17">
        <v>0</v>
      </c>
      <c r="L558" s="5" t="str">
        <f>("https://subzero.lib.uoguelph.ca/login?url="&amp;E558)</f>
        <v>https://subzero.lib.uoguelph.ca/login?url=http://site.ebrary.com/lib/oculguelph/Doc?id=10567636</v>
      </c>
    </row>
    <row r="559" spans="1:12" ht="15" customHeight="1" x14ac:dyDescent="0.25">
      <c r="A559" s="15" t="str">
        <f>IFERROR(RANK(B559,$B$2:$B$813,1)+COUNTIF($B$1:B558,B559),"")</f>
        <v/>
      </c>
      <c r="B559" s="15" t="str">
        <f>IFERROR(SEARCH(query, C559, 1),"")</f>
        <v/>
      </c>
      <c r="C559" s="15" t="s">
        <v>1663</v>
      </c>
      <c r="D559" s="13">
        <v>2011</v>
      </c>
      <c r="E559" s="15" t="s">
        <v>1708</v>
      </c>
      <c r="F559" s="12" t="str">
        <f>HYPERLINK(E559,C559)</f>
        <v>Poisoning by plants, mycotoxins, and related toxins</v>
      </c>
      <c r="G559" s="12" t="str">
        <f>IFERROR(HYPERLINK(E559), "Not yet available")</f>
        <v>http://dx.doi.org/10.1079/9781845938338.0000</v>
      </c>
      <c r="H559" s="50" t="str">
        <f>IFERROR(HYPERLINK(L559, "Off-campus access"), "Not yet available")</f>
        <v>Off-campus access</v>
      </c>
      <c r="I559" s="8" t="s">
        <v>1135</v>
      </c>
      <c r="J559" s="10" t="s">
        <v>1135</v>
      </c>
      <c r="K559" s="13"/>
      <c r="L559" s="5" t="str">
        <f>("https://subzero.lib.uoguelph.ca/login?url="&amp;E559)</f>
        <v>https://subzero.lib.uoguelph.ca/login?url=http://dx.doi.org/10.1079/9781845938338.0000</v>
      </c>
    </row>
    <row r="560" spans="1:12" ht="15" customHeight="1" x14ac:dyDescent="0.25">
      <c r="A560" s="15" t="str">
        <f>IFERROR(RANK(B560,$B$2:$B$813,1)+COUNTIF($B$1:B559,B560),"")</f>
        <v/>
      </c>
      <c r="B560" s="15" t="str">
        <f>IFERROR(SEARCH(query, C560, 1),"")</f>
        <v/>
      </c>
      <c r="C560" s="15" t="s">
        <v>2038</v>
      </c>
      <c r="D560" s="13">
        <v>2008</v>
      </c>
      <c r="E560" s="15" t="s">
        <v>544</v>
      </c>
      <c r="F560" s="12" t="str">
        <f>HYPERLINK(E560,C560)</f>
        <v>Poultry Diseases, Sixth Edition</v>
      </c>
      <c r="G560" s="12" t="str">
        <f>IFERROR(HYPERLINK(E560), "Not yet available")</f>
        <v>http://www.sciencedirect.com/science/book/9780702028625</v>
      </c>
      <c r="H560" s="50" t="str">
        <f>IFERROR(HYPERLINK(L560, "Off-campus access"), "Not yet available")</f>
        <v>Off-campus access</v>
      </c>
      <c r="I560" s="8" t="s">
        <v>28</v>
      </c>
      <c r="J560" s="10" t="s">
        <v>28</v>
      </c>
      <c r="K560" s="13">
        <v>5</v>
      </c>
      <c r="L560" s="5" t="str">
        <f>("https://subzero.lib.uoguelph.ca/login?url="&amp;E560)</f>
        <v>https://subzero.lib.uoguelph.ca/login?url=http://www.sciencedirect.com/science/book/9780702028625</v>
      </c>
    </row>
    <row r="561" spans="1:12" ht="15" customHeight="1" x14ac:dyDescent="0.25">
      <c r="A561" s="15" t="str">
        <f>IFERROR(RANK(B561,$B$2:$B$813,1)+COUNTIF($B$1:B560,B561),"")</f>
        <v/>
      </c>
      <c r="B561" s="15" t="str">
        <f>IFERROR(SEARCH(query, C561, 1),"")</f>
        <v/>
      </c>
      <c r="C561" s="8" t="s">
        <v>887</v>
      </c>
      <c r="D561" s="17">
        <v>2009</v>
      </c>
      <c r="E561" s="9" t="s">
        <v>1073</v>
      </c>
      <c r="F561" s="12" t="str">
        <f>HYPERLINK(E561,C561)</f>
        <v xml:space="preserve">Practical Atlas of Ruminant and Camelid Reproductive Ultrasonography </v>
      </c>
      <c r="G561" s="12" t="str">
        <f>IFERROR(HYPERLINK(E561), "Not yet available")</f>
        <v>http://site.ebrary.com/lib/oculguelph/Doc?id=10351951</v>
      </c>
      <c r="H561" s="50" t="str">
        <f>IFERROR(HYPERLINK(L561, "Off-campus access"), "Not yet available")</f>
        <v>Off-campus access</v>
      </c>
      <c r="I561" s="8" t="s">
        <v>1134</v>
      </c>
      <c r="J561" s="9" t="s">
        <v>8</v>
      </c>
      <c r="K561" s="17">
        <v>0</v>
      </c>
      <c r="L561" s="5" t="str">
        <f>("https://subzero.lib.uoguelph.ca/login?url="&amp;E561)</f>
        <v>https://subzero.lib.uoguelph.ca/login?url=http://site.ebrary.com/lib/oculguelph/Doc?id=10351951</v>
      </c>
    </row>
    <row r="562" spans="1:12" ht="15" customHeight="1" x14ac:dyDescent="0.25">
      <c r="A562" s="15" t="str">
        <f>IFERROR(RANK(B562,$B$2:$B$813,1)+COUNTIF($B$1:B561,B562),"")</f>
        <v/>
      </c>
      <c r="B562" s="15" t="str">
        <f>IFERROR(SEARCH(query, C562, 1),"")</f>
        <v/>
      </c>
      <c r="C562" s="15" t="s">
        <v>1664</v>
      </c>
      <c r="D562" s="13">
        <v>2014</v>
      </c>
      <c r="E562" s="15" t="s">
        <v>1709</v>
      </c>
      <c r="F562" s="12" t="str">
        <f>HYPERLINK(E562,C562)</f>
        <v>Practical canine behaviour</v>
      </c>
      <c r="G562" s="12" t="str">
        <f>IFERROR(HYPERLINK(E562), "Not yet available")</f>
        <v>https://dx.doi.org/10.1079/9781780644301.0000</v>
      </c>
      <c r="H562" s="50" t="str">
        <f>IFERROR(HYPERLINK(L562, "Off-campus access"), "Not yet available")</f>
        <v>Off-campus access</v>
      </c>
      <c r="I562" s="8" t="s">
        <v>1135</v>
      </c>
      <c r="J562" s="10" t="s">
        <v>1135</v>
      </c>
      <c r="K562" s="13"/>
      <c r="L562" s="5" t="str">
        <f>("https://subzero.lib.uoguelph.ca/login?url="&amp;E562)</f>
        <v>https://subzero.lib.uoguelph.ca/login?url=https://dx.doi.org/10.1079/9781780644301.0000</v>
      </c>
    </row>
    <row r="563" spans="1:12" ht="15" customHeight="1" x14ac:dyDescent="0.25">
      <c r="A563" s="15" t="str">
        <f>IFERROR(RANK(B563,$B$2:$B$813,1)+COUNTIF($B$1:B562,B563),"")</f>
        <v/>
      </c>
      <c r="B563" s="15" t="str">
        <f>IFERROR(SEARCH(query, C563, 1),"")</f>
        <v/>
      </c>
      <c r="C563" s="15" t="s">
        <v>1585</v>
      </c>
      <c r="D563" s="13">
        <v>2015</v>
      </c>
      <c r="E563" s="15" t="s">
        <v>1586</v>
      </c>
      <c r="F563" s="12" t="str">
        <f>HYPERLINK(E563,C563)</f>
        <v>Practical Clinical Epidemiology for the Veterinarian</v>
      </c>
      <c r="G563" s="12" t="str">
        <f>IFERROR(HYPERLINK(E563), "Not yet available")</f>
        <v>http://onlinelibrary.wiley.com/book/10.1002/9781119421382</v>
      </c>
      <c r="H563" s="50" t="str">
        <f>IFERROR(HYPERLINK(L563, "Off-campus access"), "Not yet available")</f>
        <v>Off-campus access</v>
      </c>
      <c r="I563" s="8" t="s">
        <v>8</v>
      </c>
      <c r="J563" s="10" t="s">
        <v>8</v>
      </c>
      <c r="K563" s="13"/>
      <c r="L563" s="5" t="str">
        <f>("https://subzero.lib.uoguelph.ca/login?url="&amp;E563)</f>
        <v>https://subzero.lib.uoguelph.ca/login?url=http://onlinelibrary.wiley.com/book/10.1002/9781119421382</v>
      </c>
    </row>
    <row r="564" spans="1:12" ht="15" customHeight="1" x14ac:dyDescent="0.25">
      <c r="A564" s="15" t="str">
        <f>IFERROR(RANK(B564,$B$2:$B$813,1)+COUNTIF($B$1:B563,B564),"")</f>
        <v/>
      </c>
      <c r="B564" s="15" t="str">
        <f>IFERROR(SEARCH(query, C564, 1),"")</f>
        <v/>
      </c>
      <c r="C564" s="15" t="s">
        <v>545</v>
      </c>
      <c r="D564" s="13">
        <v>2013</v>
      </c>
      <c r="E564" s="15" t="s">
        <v>546</v>
      </c>
      <c r="F564" s="12" t="str">
        <f>HYPERLINK(E564,C564)</f>
        <v>Practical Emergency and Critical Care Veterinary Nursing</v>
      </c>
      <c r="G564" s="12" t="str">
        <f>IFERROR(HYPERLINK(E564), "Not yet available")</f>
        <v>http://onlinelibrary.wiley.com/book/10.1002/9781118782873</v>
      </c>
      <c r="H564" s="50" t="str">
        <f>IFERROR(HYPERLINK(L564, "Off-campus access"), "Not yet available")</f>
        <v>Off-campus access</v>
      </c>
      <c r="I564" s="8" t="s">
        <v>8</v>
      </c>
      <c r="J564" s="10" t="s">
        <v>8</v>
      </c>
      <c r="K564" s="13">
        <v>24</v>
      </c>
      <c r="L564" s="5" t="str">
        <f>("https://subzero.lib.uoguelph.ca/login?url="&amp;E564)</f>
        <v>https://subzero.lib.uoguelph.ca/login?url=http://onlinelibrary.wiley.com/book/10.1002/9781118782873</v>
      </c>
    </row>
    <row r="565" spans="1:12" ht="15" customHeight="1" x14ac:dyDescent="0.25">
      <c r="A565" s="15" t="str">
        <f>IFERROR(RANK(B565,$B$2:$B$813,1)+COUNTIF($B$1:B564,B565),"")</f>
        <v/>
      </c>
      <c r="B565" s="15" t="str">
        <f>IFERROR(SEARCH(query, C565, 1),"")</f>
        <v/>
      </c>
      <c r="C565" s="15" t="s">
        <v>547</v>
      </c>
      <c r="D565" s="13">
        <v>2007</v>
      </c>
      <c r="E565" s="15" t="s">
        <v>548</v>
      </c>
      <c r="F565" s="12" t="str">
        <f>HYPERLINK(E565,C565)</f>
        <v>Practical Equine Dermatology</v>
      </c>
      <c r="G565" s="12" t="str">
        <f>IFERROR(HYPERLINK(E565), "Not yet available")</f>
        <v>http://onlinelibrary.wiley.com/book/10.1002/9780470752289</v>
      </c>
      <c r="H565" s="50" t="str">
        <f>IFERROR(HYPERLINK(L565, "Off-campus access"), "Not yet available")</f>
        <v>Off-campus access</v>
      </c>
      <c r="I565" s="8" t="s">
        <v>8</v>
      </c>
      <c r="J565" s="10" t="s">
        <v>8</v>
      </c>
      <c r="K565" s="13">
        <v>1</v>
      </c>
      <c r="L565" s="5" t="str">
        <f>("https://subzero.lib.uoguelph.ca/login?url="&amp;E565)</f>
        <v>https://subzero.lib.uoguelph.ca/login?url=http://onlinelibrary.wiley.com/book/10.1002/9780470752289</v>
      </c>
    </row>
    <row r="566" spans="1:12" ht="15" customHeight="1" x14ac:dyDescent="0.25">
      <c r="A566" s="15" t="str">
        <f>IFERROR(RANK(B566,$B$2:$B$813,1)+COUNTIF($B$1:B565,B566),"")</f>
        <v/>
      </c>
      <c r="B566" s="15" t="str">
        <f>IFERROR(SEARCH(query, C566, 1),"")</f>
        <v/>
      </c>
      <c r="C566" s="15" t="s">
        <v>1633</v>
      </c>
      <c r="D566" s="13">
        <v>2015</v>
      </c>
      <c r="E566" s="15" t="s">
        <v>1551</v>
      </c>
      <c r="F566" s="12" t="str">
        <f>HYPERLINK(E566,C566)</f>
        <v>Practical Guide To Canine And Feline Neurology</v>
      </c>
      <c r="G566" s="12" t="str">
        <f>IFERROR(HYPERLINK(E566), "Not yet available")</f>
        <v>https://ebookcentral.proquest.com/lib/uoguelph/detail.action?docID=4040881</v>
      </c>
      <c r="H566" s="50" t="str">
        <f>IFERROR(HYPERLINK(L566, "Off-campus access"), "Not yet available")</f>
        <v>Off-campus access</v>
      </c>
      <c r="I566" s="8" t="s">
        <v>1134</v>
      </c>
      <c r="J566" s="10" t="s">
        <v>1275</v>
      </c>
      <c r="K566" s="13"/>
      <c r="L566" s="5" t="str">
        <f>("https://subzero.lib.uoguelph.ca/login?url="&amp;E566)</f>
        <v>https://subzero.lib.uoguelph.ca/login?url=https://ebookcentral.proquest.com/lib/uoguelph/detail.action?docID=4040881</v>
      </c>
    </row>
    <row r="567" spans="1:12" ht="15" customHeight="1" x14ac:dyDescent="0.25">
      <c r="A567" s="15" t="str">
        <f>IFERROR(RANK(B567,$B$2:$B$813,1)+COUNTIF($B$1:B566,B567),"")</f>
        <v/>
      </c>
      <c r="B567" s="15" t="str">
        <f>IFERROR(SEARCH(query, C567, 1),"")</f>
        <v/>
      </c>
      <c r="C567" s="15" t="s">
        <v>549</v>
      </c>
      <c r="D567" s="13">
        <v>2013</v>
      </c>
      <c r="E567" s="15" t="s">
        <v>550</v>
      </c>
      <c r="F567" s="12" t="str">
        <f>HYPERLINK(E567,C567)</f>
        <v>Practical Guide to Equine Colic</v>
      </c>
      <c r="G567" s="12" t="str">
        <f>IFERROR(HYPERLINK(E567), "Not yet available")</f>
        <v>http://onlinelibrary.wiley.com/book/10.1002/9781118704783</v>
      </c>
      <c r="H567" s="50" t="str">
        <f>IFERROR(HYPERLINK(L567, "Off-campus access"), "Not yet available")</f>
        <v>Off-campus access</v>
      </c>
      <c r="I567" s="8" t="s">
        <v>8</v>
      </c>
      <c r="J567" s="10" t="s">
        <v>8</v>
      </c>
      <c r="K567" s="13">
        <v>43</v>
      </c>
      <c r="L567" s="5" t="str">
        <f>("https://subzero.lib.uoguelph.ca/login?url="&amp;E567)</f>
        <v>https://subzero.lib.uoguelph.ca/login?url=http://onlinelibrary.wiley.com/book/10.1002/9781118704783</v>
      </c>
    </row>
    <row r="568" spans="1:12" ht="15" customHeight="1" x14ac:dyDescent="0.25">
      <c r="A568" s="15" t="str">
        <f>IFERROR(RANK(B568,$B$2:$B$813,1)+COUNTIF($B$1:B567,B568),"")</f>
        <v/>
      </c>
      <c r="B568" s="15" t="str">
        <f>IFERROR(SEARCH(query, C568, 1),"")</f>
        <v/>
      </c>
      <c r="C568" s="15" t="s">
        <v>551</v>
      </c>
      <c r="D568" s="13">
        <v>2008</v>
      </c>
      <c r="E568" s="15" t="s">
        <v>552</v>
      </c>
      <c r="F568" s="12" t="str">
        <f>HYPERLINK(E568,C568)</f>
        <v>Practical Lambing and Lamb Care: A Veterinary Guide, Third Edition</v>
      </c>
      <c r="G568" s="12" t="str">
        <f>IFERROR(HYPERLINK(E568), "Not yet available")</f>
        <v>http://onlinelibrary.wiley.com/book/10.1002/9780470698853</v>
      </c>
      <c r="H568" s="50" t="str">
        <f>IFERROR(HYPERLINK(L568, "Off-campus access"), "Not yet available")</f>
        <v>Off-campus access</v>
      </c>
      <c r="I568" s="8" t="s">
        <v>8</v>
      </c>
      <c r="J568" s="10" t="s">
        <v>8</v>
      </c>
      <c r="K568" s="13">
        <v>16</v>
      </c>
      <c r="L568" s="5" t="str">
        <f>("https://subzero.lib.uoguelph.ca/login?url="&amp;E568)</f>
        <v>https://subzero.lib.uoguelph.ca/login?url=http://onlinelibrary.wiley.com/book/10.1002/9780470698853</v>
      </c>
    </row>
    <row r="569" spans="1:12" ht="15" customHeight="1" x14ac:dyDescent="0.25">
      <c r="A569" s="15" t="str">
        <f>IFERROR(RANK(B569,$B$2:$B$813,1)+COUNTIF($B$1:B568,B569),"")</f>
        <v/>
      </c>
      <c r="B569" s="15" t="str">
        <f>IFERROR(SEARCH(query, C569, 1),"")</f>
        <v/>
      </c>
      <c r="C569" s="15" t="s">
        <v>553</v>
      </c>
      <c r="D569" s="13">
        <v>2015</v>
      </c>
      <c r="E569" s="15" t="s">
        <v>554</v>
      </c>
      <c r="F569" s="12" t="str">
        <f>HYPERLINK(E569,C569)</f>
        <v>Practical Physiotherapy for Small Animal Practice</v>
      </c>
      <c r="G569" s="12" t="str">
        <f>IFERROR(HYPERLINK(E569), "Not yet available")</f>
        <v>http://onlinelibrary.wiley.com/book/10.1002/9781119076452</v>
      </c>
      <c r="H569" s="50" t="str">
        <f>IFERROR(HYPERLINK(L569, "Off-campus access"), "Not yet available")</f>
        <v>Off-campus access</v>
      </c>
      <c r="I569" s="8" t="s">
        <v>8</v>
      </c>
      <c r="J569" s="10" t="s">
        <v>8</v>
      </c>
      <c r="K569" s="13">
        <v>0</v>
      </c>
      <c r="L569" s="5" t="str">
        <f>("https://subzero.lib.uoguelph.ca/login?url="&amp;E569)</f>
        <v>https://subzero.lib.uoguelph.ca/login?url=http://onlinelibrary.wiley.com/book/10.1002/9781119076452</v>
      </c>
    </row>
    <row r="570" spans="1:12" ht="15" customHeight="1" x14ac:dyDescent="0.25">
      <c r="A570" s="15" t="str">
        <f>IFERROR(RANK(B570,$B$2:$B$813,1)+COUNTIF($B$1:B569,B570),"")</f>
        <v/>
      </c>
      <c r="B570" s="15" t="str">
        <f>IFERROR(SEARCH(query, C570, 1),"")</f>
        <v/>
      </c>
      <c r="C570" s="8" t="s">
        <v>888</v>
      </c>
      <c r="D570" s="17">
        <v>2009</v>
      </c>
      <c r="E570" s="9" t="s">
        <v>1074</v>
      </c>
      <c r="F570" s="12" t="str">
        <f>HYPERLINK(E570,C570)</f>
        <v xml:space="preserve">Practical Small Animal MRI </v>
      </c>
      <c r="G570" s="12" t="str">
        <f>IFERROR(HYPERLINK(E570), "Not yet available")</f>
        <v>http://site.ebrary.com/lib/oculguelph/Doc?id=10361056</v>
      </c>
      <c r="H570" s="50" t="str">
        <f>IFERROR(HYPERLINK(L570, "Off-campus access"), "Not yet available")</f>
        <v>Off-campus access</v>
      </c>
      <c r="I570" s="8" t="s">
        <v>1134</v>
      </c>
      <c r="J570" s="9" t="s">
        <v>8</v>
      </c>
      <c r="K570" s="17">
        <v>0</v>
      </c>
      <c r="L570" s="5" t="str">
        <f>("https://subzero.lib.uoguelph.ca/login?url="&amp;E570)</f>
        <v>https://subzero.lib.uoguelph.ca/login?url=http://site.ebrary.com/lib/oculguelph/Doc?id=10361056</v>
      </c>
    </row>
    <row r="571" spans="1:12" ht="15" customHeight="1" x14ac:dyDescent="0.25">
      <c r="A571" s="15" t="str">
        <f>IFERROR(RANK(B571,$B$2:$B$813,1)+COUNTIF($B$1:B570,B571),"")</f>
        <v/>
      </c>
      <c r="B571" s="15" t="str">
        <f>IFERROR(SEARCH(query, C571, 1),"")</f>
        <v/>
      </c>
      <c r="C571" s="15" t="s">
        <v>1561</v>
      </c>
      <c r="D571" s="13">
        <v>2017</v>
      </c>
      <c r="E571" s="15" t="s">
        <v>1562</v>
      </c>
      <c r="F571" s="12" t="str">
        <f>HYPERLINK(E571,C571)</f>
        <v>Practical Transfusion Medicine for the Small Animal Practitioner, Second Edition</v>
      </c>
      <c r="G571" s="12" t="str">
        <f>IFERROR(HYPERLINK(E571), "Not yet available")</f>
        <v>http://onlinelibrary.wiley.com/book/10.1002/9781119187691</v>
      </c>
      <c r="H571" s="50" t="str">
        <f>IFERROR(HYPERLINK(L571, "Off-campus access"), "Not yet available")</f>
        <v>Off-campus access</v>
      </c>
      <c r="I571" s="8" t="s">
        <v>8</v>
      </c>
      <c r="J571" s="10" t="s">
        <v>8</v>
      </c>
      <c r="K571" s="13"/>
      <c r="L571" s="5" t="str">
        <f>("https://subzero.lib.uoguelph.ca/login?url="&amp;E571)</f>
        <v>https://subzero.lib.uoguelph.ca/login?url=http://onlinelibrary.wiley.com/book/10.1002/9781119187691</v>
      </c>
    </row>
    <row r="572" spans="1:12" ht="15" customHeight="1" x14ac:dyDescent="0.25">
      <c r="A572" s="15" t="str">
        <f>IFERROR(RANK(B572,$B$2:$B$813,1)+COUNTIF($B$1:B571,B572),"")</f>
        <v/>
      </c>
      <c r="B572" s="15" t="str">
        <f>IFERROR(SEARCH(query, C572, 1),"")</f>
        <v/>
      </c>
      <c r="C572" s="51" t="s">
        <v>1737</v>
      </c>
      <c r="D572" s="13">
        <v>2017</v>
      </c>
      <c r="E572" s="15" t="s">
        <v>1755</v>
      </c>
      <c r="F572" s="12" t="str">
        <f>HYPERLINK(E572,C572)</f>
        <v>Practical Veterinary Dental Radiography</v>
      </c>
      <c r="G572" s="12" t="str">
        <f>IFERROR(HYPERLINK(E572), "Not yet available")</f>
        <v>https://www.taylorfrancis.com/books/9781351710084</v>
      </c>
      <c r="H572" s="50" t="str">
        <f>IFERROR(HYPERLINK(L572, "Off-campus access"), "Not yet available")</f>
        <v>Off-campus access</v>
      </c>
      <c r="I572" s="8" t="s">
        <v>1644</v>
      </c>
      <c r="J572" s="10" t="s">
        <v>72</v>
      </c>
      <c r="K572" s="13"/>
      <c r="L572" s="5" t="str">
        <f>("https://subzero.lib.uoguelph.ca/login?url="&amp;E572)</f>
        <v>https://subzero.lib.uoguelph.ca/login?url=https://www.taylorfrancis.com/books/9781351710084</v>
      </c>
    </row>
    <row r="573" spans="1:12" ht="15" customHeight="1" x14ac:dyDescent="0.25">
      <c r="A573" s="15" t="str">
        <f>IFERROR(RANK(B573,$B$2:$B$813,1)+COUNTIF($B$1:B572,B573),"")</f>
        <v/>
      </c>
      <c r="B573" s="15" t="str">
        <f>IFERROR(SEARCH(query, C573, 1),"")</f>
        <v/>
      </c>
      <c r="C573" s="15" t="s">
        <v>1871</v>
      </c>
      <c r="D573" s="13">
        <v>2012</v>
      </c>
      <c r="E573" s="15" t="s">
        <v>1870</v>
      </c>
      <c r="F573" s="12" t="str">
        <f>HYPERLINK(E573,C573)</f>
        <v>Practical Veterinary Diagnostic Imaging</v>
      </c>
      <c r="G573" s="12" t="str">
        <f>IFERROR(HYPERLINK(E573), "Not yet available")</f>
        <v>http://search.ebscohost.com.subzero.lib.uoguelph.ca/login.aspx?direct=true&amp;db=nlebk&amp;AN=465208&amp;site=ehost-live&amp;scope=site</v>
      </c>
      <c r="H573" s="50" t="str">
        <f>IFERROR(HYPERLINK(L573, "Off-campus access"), "Not yet available")</f>
        <v>Off-campus access</v>
      </c>
      <c r="I573" s="8" t="s">
        <v>8</v>
      </c>
      <c r="J573" s="10" t="s">
        <v>8</v>
      </c>
      <c r="K573" s="13"/>
      <c r="L573" s="5" t="str">
        <f>("https://subzero.lib.uoguelph.ca/login?url="&amp;E573)</f>
        <v>https://subzero.lib.uoguelph.ca/login?url=http://search.ebscohost.com.subzero.lib.uoguelph.ca/login.aspx?direct=true&amp;db=nlebk&amp;AN=465208&amp;site=ehost-live&amp;scope=site</v>
      </c>
    </row>
    <row r="574" spans="1:12" ht="15" customHeight="1" x14ac:dyDescent="0.25">
      <c r="A574" s="15" t="str">
        <f>IFERROR(RANK(B574,$B$2:$B$813,1)+COUNTIF($B$1:B573,B574),"")</f>
        <v/>
      </c>
      <c r="B574" s="15" t="str">
        <f>IFERROR(SEARCH(query, C574, 1),"")</f>
        <v/>
      </c>
      <c r="C574" s="15" t="s">
        <v>1665</v>
      </c>
      <c r="D574" s="13">
        <v>2016</v>
      </c>
      <c r="E574" s="15" t="s">
        <v>1710</v>
      </c>
      <c r="F574" s="12" t="str">
        <f>HYPERLINK(E574,C574)</f>
        <v>Practical veterinary forensics</v>
      </c>
      <c r="G574" s="12" t="str">
        <f>IFERROR(HYPERLINK(E574), "Not yet available")</f>
        <v>https://dx.doi.org/10.1079/9781780642949.0000</v>
      </c>
      <c r="H574" s="50" t="str">
        <f>IFERROR(HYPERLINK(L574, "Off-campus access"), "Not yet available")</f>
        <v>Off-campus access</v>
      </c>
      <c r="I574" s="8" t="s">
        <v>1135</v>
      </c>
      <c r="J574" s="10" t="s">
        <v>1135</v>
      </c>
      <c r="K574" s="13"/>
      <c r="L574" s="5" t="str">
        <f>("https://subzero.lib.uoguelph.ca/login?url="&amp;E574)</f>
        <v>https://subzero.lib.uoguelph.ca/login?url=https://dx.doi.org/10.1079/9781780642949.0000</v>
      </c>
    </row>
    <row r="575" spans="1:12" ht="15" customHeight="1" x14ac:dyDescent="0.25">
      <c r="A575" s="15" t="str">
        <f>IFERROR(RANK(B575,$B$2:$B$813,1)+COUNTIF($B$1:B574,B575),"")</f>
        <v/>
      </c>
      <c r="B575" s="15" t="str">
        <f>IFERROR(SEARCH(query, C575, 1),"")</f>
        <v/>
      </c>
      <c r="C575" s="15" t="s">
        <v>555</v>
      </c>
      <c r="D575" s="13">
        <v>2007</v>
      </c>
      <c r="E575" s="15" t="s">
        <v>556</v>
      </c>
      <c r="F575" s="12" t="str">
        <f>HYPERLINK(E575,C575)</f>
        <v>Practical Wildlife Care, Second Edition</v>
      </c>
      <c r="G575" s="12" t="str">
        <f>IFERROR(HYPERLINK(E575), "Not yet available")</f>
        <v>http://onlinelibrary.wiley.com/book/10.1002/9780470751169</v>
      </c>
      <c r="H575" s="50" t="str">
        <f>IFERROR(HYPERLINK(L575, "Off-campus access"), "Not yet available")</f>
        <v>Off-campus access</v>
      </c>
      <c r="I575" s="8" t="s">
        <v>8</v>
      </c>
      <c r="J575" s="10" t="s">
        <v>8</v>
      </c>
      <c r="K575" s="13">
        <v>47</v>
      </c>
      <c r="L575" s="5" t="str">
        <f>("https://subzero.lib.uoguelph.ca/login?url="&amp;E575)</f>
        <v>https://subzero.lib.uoguelph.ca/login?url=http://onlinelibrary.wiley.com/book/10.1002/9780470751169</v>
      </c>
    </row>
    <row r="576" spans="1:12" ht="15" customHeight="1" x14ac:dyDescent="0.25">
      <c r="A576" s="15" t="str">
        <f>IFERROR(RANK(B576,$B$2:$B$813,1)+COUNTIF($B$1:B575,B576),"")</f>
        <v/>
      </c>
      <c r="B576" s="15" t="str">
        <f>IFERROR(SEARCH(query, C576, 1),"")</f>
        <v/>
      </c>
      <c r="C576" s="15" t="s">
        <v>1666</v>
      </c>
      <c r="D576" s="13">
        <v>2017</v>
      </c>
      <c r="E576" s="15" t="s">
        <v>1711</v>
      </c>
      <c r="F576" s="12" t="str">
        <f>HYPERLINK(E576,C576)</f>
        <v>Proceedings of the 11th International Veterinary Behaviour Meeting</v>
      </c>
      <c r="G576" s="12" t="str">
        <f>IFERROR(HYPERLINK(E576), "Not yet available")</f>
        <v>https://dx.doi.org/10.1079/9781786394583.0000</v>
      </c>
      <c r="H576" s="50" t="str">
        <f>IFERROR(HYPERLINK(L576, "Off-campus access"), "Not yet available")</f>
        <v>Off-campus access</v>
      </c>
      <c r="I576" s="8" t="s">
        <v>1135</v>
      </c>
      <c r="J576" s="10" t="s">
        <v>1135</v>
      </c>
      <c r="K576" s="13"/>
      <c r="L576" s="5" t="str">
        <f>("https://subzero.lib.uoguelph.ca/login?url="&amp;E576)</f>
        <v>https://subzero.lib.uoguelph.ca/login?url=https://dx.doi.org/10.1079/9781786394583.0000</v>
      </c>
    </row>
    <row r="577" spans="1:12" ht="15" customHeight="1" x14ac:dyDescent="0.25">
      <c r="A577" s="15" t="str">
        <f>IFERROR(RANK(B577,$B$2:$B$813,1)+COUNTIF($B$1:B576,B577),"")</f>
        <v/>
      </c>
      <c r="B577" s="15" t="str">
        <f>IFERROR(SEARCH(query, C577, 1),"")</f>
        <v/>
      </c>
      <c r="C577" s="15" t="s">
        <v>557</v>
      </c>
      <c r="D577" s="13">
        <v>2013</v>
      </c>
      <c r="E577" s="15" t="s">
        <v>558</v>
      </c>
      <c r="F577" s="12" t="str">
        <f>HYPERLINK(E577,C577)</f>
        <v>Protein Phosphorylation in Parasites Novel Targets for Antiparasitic Intervention</v>
      </c>
      <c r="G577" s="12" t="str">
        <f>IFERROR(HYPERLINK(E577), "Not yet available")</f>
        <v>http://onlinelibrary.wiley.com/book/10.1002/9783527675401</v>
      </c>
      <c r="H577" s="50" t="str">
        <f>IFERROR(HYPERLINK(L577, "Off-campus access"), "Not yet available")</f>
        <v>Off-campus access</v>
      </c>
      <c r="I577" s="8" t="s">
        <v>8</v>
      </c>
      <c r="J577" s="10" t="s">
        <v>8</v>
      </c>
      <c r="K577" s="13">
        <v>0</v>
      </c>
      <c r="L577" s="5" t="str">
        <f>("https://subzero.lib.uoguelph.ca/login?url="&amp;E577)</f>
        <v>https://subzero.lib.uoguelph.ca/login?url=http://onlinelibrary.wiley.com/book/10.1002/9783527675401</v>
      </c>
    </row>
    <row r="578" spans="1:12" ht="15" customHeight="1" x14ac:dyDescent="0.25">
      <c r="A578" s="15" t="str">
        <f>IFERROR(RANK(B578,$B$2:$B$813,1)+COUNTIF($B$1:B577,B578),"")</f>
        <v/>
      </c>
      <c r="B578" s="15" t="str">
        <f>IFERROR(SEARCH(query, C578, 1),"")</f>
        <v/>
      </c>
      <c r="C578" s="15" t="s">
        <v>559</v>
      </c>
      <c r="D578" s="13">
        <v>2008</v>
      </c>
      <c r="E578" s="15" t="s">
        <v>560</v>
      </c>
      <c r="F578" s="12" t="str">
        <f>HYPERLINK(E578,C578)</f>
        <v>Psychoactive Herbs in Veterinary Behavior Medicine</v>
      </c>
      <c r="G578" s="12" t="str">
        <f>IFERROR(HYPERLINK(E578), "Not yet available")</f>
        <v>http://onlinelibrary.wiley.com/book/10.1002/9780470344644</v>
      </c>
      <c r="H578" s="50" t="str">
        <f>IFERROR(HYPERLINK(L578, "Off-campus access"), "Not yet available")</f>
        <v>Off-campus access</v>
      </c>
      <c r="I578" s="8" t="s">
        <v>8</v>
      </c>
      <c r="J578" s="10" t="s">
        <v>8</v>
      </c>
      <c r="K578" s="13">
        <v>0</v>
      </c>
      <c r="L578" s="5" t="str">
        <f>("https://subzero.lib.uoguelph.ca/login?url="&amp;E578)</f>
        <v>https://subzero.lib.uoguelph.ca/login?url=http://onlinelibrary.wiley.com/book/10.1002/9780470344644</v>
      </c>
    </row>
    <row r="579" spans="1:12" ht="15" customHeight="1" x14ac:dyDescent="0.25">
      <c r="A579" s="15" t="str">
        <f>IFERROR(RANK(B579,$B$2:$B$813,1)+COUNTIF($B$1:B578,B579),"")</f>
        <v/>
      </c>
      <c r="B579" s="15" t="str">
        <f>IFERROR(SEARCH(query, C579, 1),"")</f>
        <v/>
      </c>
      <c r="C579" s="15" t="s">
        <v>561</v>
      </c>
      <c r="D579" s="13">
        <v>2006</v>
      </c>
      <c r="E579" s="15" t="s">
        <v>562</v>
      </c>
      <c r="F579" s="12" t="str">
        <f>HYPERLINK(E579,C579)</f>
        <v>Quantitative Health Risk Analysis Methods</v>
      </c>
      <c r="G579" s="12" t="str">
        <f>IFERROR(HYPERLINK(E579), "Not yet available")</f>
        <v>http://link.springer.com/openurl?genre=book&amp;isbn=978-0-387-25909-3</v>
      </c>
      <c r="H579" s="50" t="str">
        <f>IFERROR(HYPERLINK(L579, "Off-campus access"), "Not yet available")</f>
        <v>Off-campus access</v>
      </c>
      <c r="I579" s="8" t="s">
        <v>18</v>
      </c>
      <c r="J579" s="10" t="s">
        <v>18</v>
      </c>
      <c r="K579" s="13">
        <v>17</v>
      </c>
      <c r="L579" s="5" t="str">
        <f>("https://subzero.lib.uoguelph.ca/login?url="&amp;E579)</f>
        <v>https://subzero.lib.uoguelph.ca/login?url=http://link.springer.com/openurl?genre=book&amp;isbn=978-0-387-25909-3</v>
      </c>
    </row>
    <row r="580" spans="1:12" ht="15" customHeight="1" x14ac:dyDescent="0.25">
      <c r="A580" s="15" t="str">
        <f>IFERROR(RANK(B580,$B$2:$B$813,1)+COUNTIF($B$1:B579,B580),"")</f>
        <v/>
      </c>
      <c r="B580" s="15" t="str">
        <f>IFERROR(SEARCH(query, C580, 1),"")</f>
        <v/>
      </c>
      <c r="C580" s="15" t="s">
        <v>1667</v>
      </c>
      <c r="D580" s="13">
        <v>2009</v>
      </c>
      <c r="E580" s="15" t="s">
        <v>1712</v>
      </c>
      <c r="F580" s="12" t="str">
        <f>HYPERLINK(E580,C580)</f>
        <v>Quantitative trait loci analysis in animals</v>
      </c>
      <c r="G580" s="12" t="str">
        <f>IFERROR(HYPERLINK(E580), "Not yet available")</f>
        <v>http://dx.doi.org/10.1079/9781845934675.0000</v>
      </c>
      <c r="H580" s="50" t="str">
        <f>IFERROR(HYPERLINK(L580, "Off-campus access"), "Not yet available")</f>
        <v>Off-campus access</v>
      </c>
      <c r="I580" s="8" t="s">
        <v>1135</v>
      </c>
      <c r="J580" s="10" t="s">
        <v>1135</v>
      </c>
      <c r="K580" s="13"/>
      <c r="L580" s="5" t="str">
        <f>("https://subzero.lib.uoguelph.ca/login?url="&amp;E580)</f>
        <v>https://subzero.lib.uoguelph.ca/login?url=http://dx.doi.org/10.1079/9781845934675.0000</v>
      </c>
    </row>
    <row r="581" spans="1:12" ht="15" customHeight="1" x14ac:dyDescent="0.25">
      <c r="A581" s="15" t="str">
        <f>IFERROR(RANK(B581,$B$2:$B$813,1)+COUNTIF($B$1:B580,B581),"")</f>
        <v/>
      </c>
      <c r="B581" s="15" t="str">
        <f>IFERROR(SEARCH(query, C581, 1),"")</f>
        <v/>
      </c>
      <c r="C581" s="15" t="s">
        <v>563</v>
      </c>
      <c r="D581" s="13">
        <v>2015</v>
      </c>
      <c r="E581" s="15" t="s">
        <v>564</v>
      </c>
      <c r="F581" s="12" t="str">
        <f>HYPERLINK(E581,C581)</f>
        <v>Questions and Answers in Small Animal Anesthesia</v>
      </c>
      <c r="G581" s="12" t="str">
        <f>IFERROR(HYPERLINK(E581), "Not yet available")</f>
        <v>http://onlinelibrary.wiley.com/book/10.1002/9781118912997</v>
      </c>
      <c r="H581" s="50" t="str">
        <f>IFERROR(HYPERLINK(L581, "Off-campus access"), "Not yet available")</f>
        <v>Off-campus access</v>
      </c>
      <c r="I581" s="8" t="s">
        <v>8</v>
      </c>
      <c r="J581" s="10" t="s">
        <v>8</v>
      </c>
      <c r="K581" s="13">
        <v>0</v>
      </c>
      <c r="L581" s="5" t="str">
        <f>("https://subzero.lib.uoguelph.ca/login?url="&amp;E581)</f>
        <v>https://subzero.lib.uoguelph.ca/login?url=http://onlinelibrary.wiley.com/book/10.1002/9781118912997</v>
      </c>
    </row>
    <row r="582" spans="1:12" ht="15" customHeight="1" x14ac:dyDescent="0.25">
      <c r="A582" s="15" t="str">
        <f>IFERROR(RANK(B582,$B$2:$B$813,1)+COUNTIF($B$1:B581,B582),"")</f>
        <v/>
      </c>
      <c r="B582" s="15" t="str">
        <f>IFERROR(SEARCH(query, C582, 1),"")</f>
        <v/>
      </c>
      <c r="C582" s="15" t="s">
        <v>1668</v>
      </c>
      <c r="D582" s="13">
        <v>2015</v>
      </c>
      <c r="E582" s="15" t="s">
        <v>1713</v>
      </c>
      <c r="F582" s="12" t="str">
        <f>HYPERLINK(E582,C582)</f>
        <v>Rabbit behaviour, health, and care</v>
      </c>
      <c r="G582" s="12" t="str">
        <f>IFERROR(HYPERLINK(E582), "Not yet available")</f>
        <v>https://dx.doi.org/10.1079/9781780641904.0000</v>
      </c>
      <c r="H582" s="50" t="str">
        <f>IFERROR(HYPERLINK(L582, "Off-campus access"), "Not yet available")</f>
        <v>Off-campus access</v>
      </c>
      <c r="I582" s="8" t="s">
        <v>1135</v>
      </c>
      <c r="J582" s="10" t="s">
        <v>1135</v>
      </c>
      <c r="K582" s="13"/>
      <c r="L582" s="5" t="str">
        <f>("https://subzero.lib.uoguelph.ca/login?url="&amp;E582)</f>
        <v>https://subzero.lib.uoguelph.ca/login?url=https://dx.doi.org/10.1079/9781780641904.0000</v>
      </c>
    </row>
    <row r="583" spans="1:12" ht="15" customHeight="1" x14ac:dyDescent="0.25">
      <c r="A583" s="15" t="str">
        <f>IFERROR(RANK(B583,$B$2:$B$813,1)+COUNTIF($B$1:B582,B583),"")</f>
        <v/>
      </c>
      <c r="B583" s="15" t="str">
        <f>IFERROR(SEARCH(query, C583, 1),"")</f>
        <v/>
      </c>
      <c r="C583" s="15" t="s">
        <v>565</v>
      </c>
      <c r="D583" s="13">
        <v>2016</v>
      </c>
      <c r="E583" s="15" t="s">
        <v>566</v>
      </c>
      <c r="F583" s="12" t="str">
        <f>HYPERLINK(E583,C583)</f>
        <v>Rabbit Medicine and Surgery: Self-Assessment Color Review, Second Edition</v>
      </c>
      <c r="G583" s="12" t="str">
        <f>IFERROR(HYPERLINK(E583), "Not yet available")</f>
        <v>http://www.crcnetbase.com/isbn/978-1-4987-3079-2</v>
      </c>
      <c r="H583" s="50" t="str">
        <f>IFERROR(HYPERLINK(L583, "Off-campus access"), "Not yet available")</f>
        <v>Off-campus access</v>
      </c>
      <c r="I583" s="8" t="s">
        <v>72</v>
      </c>
      <c r="J583" s="10" t="s">
        <v>72</v>
      </c>
      <c r="K583" s="13">
        <v>0</v>
      </c>
      <c r="L583" s="5" t="str">
        <f>("https://subzero.lib.uoguelph.ca/login?url="&amp;E583)</f>
        <v>https://subzero.lib.uoguelph.ca/login?url=http://www.crcnetbase.com/isbn/978-1-4987-3079-2</v>
      </c>
    </row>
    <row r="584" spans="1:12" ht="15" customHeight="1" x14ac:dyDescent="0.25">
      <c r="A584" s="15" t="str">
        <f>IFERROR(RANK(B584,$B$2:$B$813,1)+COUNTIF($B$1:B583,B584),"")</f>
        <v/>
      </c>
      <c r="B584" s="15" t="str">
        <f>IFERROR(SEARCH(query, C584, 1),"")</f>
        <v/>
      </c>
      <c r="C584" s="8" t="s">
        <v>889</v>
      </c>
      <c r="D584" s="17">
        <v>2008</v>
      </c>
      <c r="E584" s="9" t="s">
        <v>1075</v>
      </c>
      <c r="F584" s="12" t="str">
        <f>HYPERLINK(E584,C584)</f>
        <v xml:space="preserve">Rabbits : Health, Husbandry and Diseases </v>
      </c>
      <c r="G584" s="12" t="str">
        <f>IFERROR(HYPERLINK(E584), "Not yet available")</f>
        <v>http://site.ebrary.com/lib/oculguelph/Doc?id=10232921</v>
      </c>
      <c r="H584" s="50" t="str">
        <f>IFERROR(HYPERLINK(L584, "Off-campus access"), "Not yet available")</f>
        <v>Off-campus access</v>
      </c>
      <c r="I584" s="8" t="s">
        <v>1134</v>
      </c>
      <c r="J584" s="9" t="s">
        <v>8</v>
      </c>
      <c r="K584" s="17">
        <v>0</v>
      </c>
      <c r="L584" s="5" t="str">
        <f>("https://subzero.lib.uoguelph.ca/login?url="&amp;E584)</f>
        <v>https://subzero.lib.uoguelph.ca/login?url=http://site.ebrary.com/lib/oculguelph/Doc?id=10232921</v>
      </c>
    </row>
    <row r="585" spans="1:12" ht="15" customHeight="1" x14ac:dyDescent="0.25">
      <c r="A585" s="15" t="str">
        <f>IFERROR(RANK(B585,$B$2:$B$813,1)+COUNTIF($B$1:B584,B585),"")</f>
        <v/>
      </c>
      <c r="B585" s="15" t="str">
        <f>IFERROR(SEARCH(query, C585, 1),"")</f>
        <v/>
      </c>
      <c r="C585" s="15" t="s">
        <v>567</v>
      </c>
      <c r="D585" s="13">
        <v>2008</v>
      </c>
      <c r="E585" s="15" t="s">
        <v>568</v>
      </c>
      <c r="F585" s="12" t="str">
        <f>HYPERLINK(E585,C585)</f>
        <v>Rabbits: Health, Husbandry and Diseases</v>
      </c>
      <c r="G585" s="12" t="str">
        <f>IFERROR(HYPERLINK(E585), "Not yet available")</f>
        <v>http://onlinelibrary.wiley.com/book/10.1002/9780470693780</v>
      </c>
      <c r="H585" s="50" t="str">
        <f>IFERROR(HYPERLINK(L585, "Off-campus access"), "Not yet available")</f>
        <v>Off-campus access</v>
      </c>
      <c r="I585" s="8" t="s">
        <v>8</v>
      </c>
      <c r="J585" s="10" t="s">
        <v>8</v>
      </c>
      <c r="K585" s="13">
        <v>0</v>
      </c>
      <c r="L585" s="5" t="str">
        <f>("https://subzero.lib.uoguelph.ca/login?url="&amp;E585)</f>
        <v>https://subzero.lib.uoguelph.ca/login?url=http://onlinelibrary.wiley.com/book/10.1002/9780470693780</v>
      </c>
    </row>
    <row r="586" spans="1:12" ht="15" customHeight="1" x14ac:dyDescent="0.25">
      <c r="A586" s="15" t="str">
        <f>IFERROR(RANK(B586,$B$2:$B$813,1)+COUNTIF($B$1:B585,B586),"")</f>
        <v/>
      </c>
      <c r="B586" s="15" t="str">
        <f>IFERROR(SEARCH(query, C586, 1),"")</f>
        <v/>
      </c>
      <c r="C586" s="8" t="s">
        <v>890</v>
      </c>
      <c r="D586" s="17">
        <v>2006</v>
      </c>
      <c r="E586" s="9" t="s">
        <v>1076</v>
      </c>
      <c r="F586" s="12" t="str">
        <f>HYPERLINK(E586,C586)</f>
        <v xml:space="preserve">Radiography in Veterinary Technology </v>
      </c>
      <c r="G586" s="12" t="str">
        <f>IFERROR(HYPERLINK(E586), "Not yet available")</f>
        <v>http://site.ebrary.com/lib/oculguelph/Doc?id=10448125</v>
      </c>
      <c r="H586" s="50" t="str">
        <f>IFERROR(HYPERLINK(L586, "Off-campus access"), "Not yet available")</f>
        <v>Off-campus access</v>
      </c>
      <c r="I586" s="8" t="s">
        <v>1134</v>
      </c>
      <c r="J586" s="9" t="s">
        <v>28</v>
      </c>
      <c r="K586" s="17">
        <v>2</v>
      </c>
      <c r="L586" s="5" t="str">
        <f>("https://subzero.lib.uoguelph.ca/login?url="&amp;E586)</f>
        <v>https://subzero.lib.uoguelph.ca/login?url=http://site.ebrary.com/lib/oculguelph/Doc?id=10448125</v>
      </c>
    </row>
    <row r="587" spans="1:12" ht="15" customHeight="1" x14ac:dyDescent="0.25">
      <c r="A587" s="15" t="str">
        <f>IFERROR(RANK(B587,$B$2:$B$813,1)+COUNTIF($B$1:B586,B587),"")</f>
        <v/>
      </c>
      <c r="B587" s="15" t="str">
        <f>IFERROR(SEARCH(query, C587, 1),"")</f>
        <v/>
      </c>
      <c r="C587" s="8" t="s">
        <v>891</v>
      </c>
      <c r="D587" s="17">
        <v>2013</v>
      </c>
      <c r="E587" s="9" t="s">
        <v>1077</v>
      </c>
      <c r="F587" s="12" t="str">
        <f>HYPERLINK(E587,C587)</f>
        <v xml:space="preserve">Radiography of the Dog and Cat : Guide to Making and Interpreting Radiographs </v>
      </c>
      <c r="G587" s="12" t="str">
        <f>IFERROR(HYPERLINK(E587), "Not yet available")</f>
        <v>http://site.ebrary.com/lib/oculguelph/Doc?id=10674806</v>
      </c>
      <c r="H587" s="50" t="str">
        <f>IFERROR(HYPERLINK(L587, "Off-campus access"), "Not yet available")</f>
        <v>Off-campus access</v>
      </c>
      <c r="I587" s="8" t="s">
        <v>1134</v>
      </c>
      <c r="J587" s="9" t="s">
        <v>8</v>
      </c>
      <c r="K587" s="17">
        <v>61</v>
      </c>
      <c r="L587" s="5" t="str">
        <f>("https://subzero.lib.uoguelph.ca/login?url="&amp;E587)</f>
        <v>https://subzero.lib.uoguelph.ca/login?url=http://site.ebrary.com/lib/oculguelph/Doc?id=10674806</v>
      </c>
    </row>
    <row r="588" spans="1:12" ht="15" customHeight="1" x14ac:dyDescent="0.25">
      <c r="A588" s="15" t="str">
        <f>IFERROR(RANK(B588,$B$2:$B$813,1)+COUNTIF($B$1:B587,B588),"")</f>
        <v/>
      </c>
      <c r="B588" s="15" t="str">
        <f>IFERROR(SEARCH(query, C588, 1),"")</f>
        <v/>
      </c>
      <c r="C588" s="15" t="s">
        <v>569</v>
      </c>
      <c r="D588" s="13">
        <v>2009</v>
      </c>
      <c r="E588" s="15" t="s">
        <v>570</v>
      </c>
      <c r="F588" s="12" t="str">
        <f>HYPERLINK(E588,C588)</f>
        <v>Radiology of Birds</v>
      </c>
      <c r="G588" s="12" t="str">
        <f>IFERROR(HYPERLINK(E588), "Not yet available")</f>
        <v>http://www.sciencedirect.com/science/book/9780721606354</v>
      </c>
      <c r="H588" s="50" t="str">
        <f>IFERROR(HYPERLINK(L588, "Off-campus access"), "Not yet available")</f>
        <v>Off-campus access</v>
      </c>
      <c r="I588" s="8" t="s">
        <v>28</v>
      </c>
      <c r="J588" s="10" t="s">
        <v>28</v>
      </c>
      <c r="K588" s="13">
        <v>0</v>
      </c>
      <c r="L588" s="5" t="str">
        <f>("https://subzero.lib.uoguelph.ca/login?url="&amp;E588)</f>
        <v>https://subzero.lib.uoguelph.ca/login?url=http://www.sciencedirect.com/science/book/9780721606354</v>
      </c>
    </row>
    <row r="589" spans="1:12" ht="15" customHeight="1" x14ac:dyDescent="0.25">
      <c r="A589" s="15" t="str">
        <f>IFERROR(RANK(B589,$B$2:$B$813,1)+COUNTIF($B$1:B588,B589),"")</f>
        <v/>
      </c>
      <c r="B589" s="15" t="str">
        <f>IFERROR(SEARCH(query, C589, 1),"")</f>
        <v/>
      </c>
      <c r="C589" s="15" t="s">
        <v>571</v>
      </c>
      <c r="D589" s="13">
        <v>2013</v>
      </c>
      <c r="E589" s="15" t="s">
        <v>572</v>
      </c>
      <c r="F589" s="12" t="str">
        <f>HYPERLINK(E589,C589)</f>
        <v>Rapid Review of ECG Interpretation in Small Animal Practice</v>
      </c>
      <c r="G589" s="12" t="str">
        <f>IFERROR(HYPERLINK(E589), "Not yet available")</f>
        <v>http://www.crcnetbase.com/isbn/978-1-84076-198-6</v>
      </c>
      <c r="H589" s="50" t="str">
        <f>IFERROR(HYPERLINK(L589, "Off-campus access"), "Not yet available")</f>
        <v>Off-campus access</v>
      </c>
      <c r="I589" s="8" t="s">
        <v>72</v>
      </c>
      <c r="J589" s="10" t="s">
        <v>72</v>
      </c>
      <c r="K589" s="13">
        <v>3</v>
      </c>
      <c r="L589" s="5" t="str">
        <f>("https://subzero.lib.uoguelph.ca/login?url="&amp;E589)</f>
        <v>https://subzero.lib.uoguelph.ca/login?url=http://www.crcnetbase.com/isbn/978-1-84076-198-6</v>
      </c>
    </row>
    <row r="590" spans="1:12" ht="15" customHeight="1" x14ac:dyDescent="0.25">
      <c r="A590" s="15" t="str">
        <f>IFERROR(RANK(B590,$B$2:$B$813,1)+COUNTIF($B$1:B589,B590),"")</f>
        <v/>
      </c>
      <c r="B590" s="15" t="str">
        <f>IFERROR(SEARCH(query, C590, 1),"")</f>
        <v/>
      </c>
      <c r="C590" s="8" t="s">
        <v>892</v>
      </c>
      <c r="D590" s="17">
        <v>2008</v>
      </c>
      <c r="E590" s="9" t="s">
        <v>1078</v>
      </c>
      <c r="F590" s="12" t="str">
        <f>HYPERLINK(E590,C590)</f>
        <v xml:space="preserve">Rapid Review of Exotic Animal Medicine and Husbandry : Pet Mammals, Birds, Reptiles, Amphibians and Fish </v>
      </c>
      <c r="G590" s="12" t="str">
        <f>IFERROR(HYPERLINK(E590), "Not yet available")</f>
        <v>http://site.ebrary.com/lib/oculguelph/Doc?id=10333074</v>
      </c>
      <c r="H590" s="50" t="str">
        <f>IFERROR(HYPERLINK(L590, "Off-campus access"), "Not yet available")</f>
        <v>Off-campus access</v>
      </c>
      <c r="I590" s="8" t="s">
        <v>1134</v>
      </c>
      <c r="J590" s="9" t="s">
        <v>72</v>
      </c>
      <c r="K590" s="17">
        <v>4</v>
      </c>
      <c r="L590" s="5" t="str">
        <f>("https://subzero.lib.uoguelph.ca/login?url="&amp;E590)</f>
        <v>https://subzero.lib.uoguelph.ca/login?url=http://site.ebrary.com/lib/oculguelph/Doc?id=10333074</v>
      </c>
    </row>
    <row r="591" spans="1:12" ht="15" customHeight="1" x14ac:dyDescent="0.25">
      <c r="A591" s="15" t="str">
        <f>IFERROR(RANK(B591,$B$2:$B$813,1)+COUNTIF($B$1:B590,B591),"")</f>
        <v/>
      </c>
      <c r="B591" s="15" t="str">
        <f>IFERROR(SEARCH(query, C591, 1),"")</f>
        <v/>
      </c>
      <c r="C591" s="15" t="s">
        <v>1669</v>
      </c>
      <c r="D591" s="13">
        <v>2016</v>
      </c>
      <c r="E591" s="15" t="s">
        <v>1714</v>
      </c>
      <c r="F591" s="12" t="str">
        <f>HYPERLINK(E591,C591)</f>
        <v>Raptor medicine, surgery and rehabilitation</v>
      </c>
      <c r="G591" s="12" t="str">
        <f>IFERROR(HYPERLINK(E591), "Not yet available")</f>
        <v>https://dx.doi.org/10.1079/9781780647463.0000</v>
      </c>
      <c r="H591" s="50" t="str">
        <f>IFERROR(HYPERLINK(L591, "Off-campus access"), "Not yet available")</f>
        <v>Off-campus access</v>
      </c>
      <c r="I591" s="8" t="s">
        <v>1135</v>
      </c>
      <c r="J591" s="10" t="s">
        <v>1135</v>
      </c>
      <c r="K591" s="13"/>
      <c r="L591" s="5" t="str">
        <f>("https://subzero.lib.uoguelph.ca/login?url="&amp;E591)</f>
        <v>https://subzero.lib.uoguelph.ca/login?url=https://dx.doi.org/10.1079/9781780647463.0000</v>
      </c>
    </row>
    <row r="592" spans="1:12" ht="15" customHeight="1" x14ac:dyDescent="0.25">
      <c r="A592" s="15" t="str">
        <f>IFERROR(RANK(B592,$B$2:$B$813,1)+COUNTIF($B$1:B591,B592),"")</f>
        <v/>
      </c>
      <c r="B592" s="15" t="str">
        <f>IFERROR(SEARCH(query, C592, 1),"")</f>
        <v/>
      </c>
      <c r="C592" s="8" t="s">
        <v>893</v>
      </c>
      <c r="D592" s="17">
        <v>2007</v>
      </c>
      <c r="E592" s="9" t="s">
        <v>1079</v>
      </c>
      <c r="F592" s="12" t="str">
        <f>HYPERLINK(E592,C592)</f>
        <v>Rat Jugular Vein and Carotid Artery Catheterization for Acute Survival Studies : A Practical Guide</v>
      </c>
      <c r="G592" s="12" t="str">
        <f>IFERROR(HYPERLINK(E592), "Not yet available")</f>
        <v>http://site.ebrary.com/lib/oculguelph/Doc?id=10181118</v>
      </c>
      <c r="H592" s="50" t="str">
        <f>IFERROR(HYPERLINK(L592, "Off-campus access"), "Not yet available")</f>
        <v>Off-campus access</v>
      </c>
      <c r="I592" s="8" t="s">
        <v>1134</v>
      </c>
      <c r="J592" s="9" t="s">
        <v>18</v>
      </c>
      <c r="K592" s="17">
        <v>0</v>
      </c>
      <c r="L592" s="5" t="str">
        <f>("https://subzero.lib.uoguelph.ca/login?url="&amp;E592)</f>
        <v>https://subzero.lib.uoguelph.ca/login?url=http://site.ebrary.com/lib/oculguelph/Doc?id=10181118</v>
      </c>
    </row>
    <row r="593" spans="1:12" ht="15" customHeight="1" x14ac:dyDescent="0.25">
      <c r="A593" s="15" t="str">
        <f>IFERROR(RANK(B593,$B$2:$B$813,1)+COUNTIF($B$1:B592,B593),"")</f>
        <v/>
      </c>
      <c r="B593" s="15" t="str">
        <f>IFERROR(SEARCH(query, C593, 1),"")</f>
        <v/>
      </c>
      <c r="C593" s="8" t="s">
        <v>894</v>
      </c>
      <c r="D593" s="17">
        <v>2012</v>
      </c>
      <c r="E593" s="9" t="s">
        <v>1080</v>
      </c>
      <c r="F593" s="12" t="str">
        <f>HYPERLINK(E593,C593)</f>
        <v>Rearing Young Stock on Tropical Dairy Farms in Asia</v>
      </c>
      <c r="G593" s="12" t="str">
        <f>IFERROR(HYPERLINK(E593), "Not yet available")</f>
        <v>http://site.ebrary.com/lib/oculguelph/Doc?id=10622488</v>
      </c>
      <c r="H593" s="50" t="str">
        <f>IFERROR(HYPERLINK(L593, "Off-campus access"), "Not yet available")</f>
        <v>Off-campus access</v>
      </c>
      <c r="I593" s="8" t="s">
        <v>1134</v>
      </c>
      <c r="J593" s="9" t="s">
        <v>1147</v>
      </c>
      <c r="K593" s="17">
        <v>0</v>
      </c>
      <c r="L593" s="5" t="str">
        <f>("https://subzero.lib.uoguelph.ca/login?url="&amp;E593)</f>
        <v>https://subzero.lib.uoguelph.ca/login?url=http://site.ebrary.com/lib/oculguelph/Doc?id=10622488</v>
      </c>
    </row>
    <row r="594" spans="1:12" ht="15" customHeight="1" x14ac:dyDescent="0.25">
      <c r="A594" s="15" t="str">
        <f>IFERROR(RANK(B594,$B$2:$B$813,1)+COUNTIF($B$1:B593,B594),"")</f>
        <v/>
      </c>
      <c r="B594" s="15" t="str">
        <f>IFERROR(SEARCH(query, C594, 1),"")</f>
        <v/>
      </c>
      <c r="C594" s="15" t="s">
        <v>1849</v>
      </c>
      <c r="D594" s="13">
        <v>2008</v>
      </c>
      <c r="E594" s="15" t="s">
        <v>573</v>
      </c>
      <c r="F594" s="12" t="str">
        <f>HYPERLINK(E594,C594)</f>
        <v>Rebhun's Diseases of Dairy Cattle, Second Edition</v>
      </c>
      <c r="G594" s="12" t="str">
        <f>IFERROR(HYPERLINK(E594), "Not yet available")</f>
        <v>http://www.sciencedirect.com/science/book/9781416031376</v>
      </c>
      <c r="H594" s="50" t="str">
        <f>IFERROR(HYPERLINK(L594, "Off-campus access"), "Not yet available")</f>
        <v>Off-campus access</v>
      </c>
      <c r="I594" s="8" t="s">
        <v>28</v>
      </c>
      <c r="J594" s="10" t="s">
        <v>28</v>
      </c>
      <c r="K594" s="13">
        <v>74</v>
      </c>
      <c r="L594" s="5" t="str">
        <f>("https://subzero.lib.uoguelph.ca/login?url="&amp;E594)</f>
        <v>https://subzero.lib.uoguelph.ca/login?url=http://www.sciencedirect.com/science/book/9781416031376</v>
      </c>
    </row>
    <row r="595" spans="1:12" ht="15" customHeight="1" x14ac:dyDescent="0.25">
      <c r="A595" s="15" t="str">
        <f>IFERROR(RANK(B595,$B$2:$B$813,1)+COUNTIF($B$1:B594,B595),"")</f>
        <v/>
      </c>
      <c r="B595" s="15" t="str">
        <f>IFERROR(SEARCH(query, C595, 1),"")</f>
        <v/>
      </c>
      <c r="C595" s="15" t="s">
        <v>1850</v>
      </c>
      <c r="D595" s="13">
        <v>2017</v>
      </c>
      <c r="E595" s="15" t="s">
        <v>1762</v>
      </c>
      <c r="F595" s="12" t="str">
        <f>HYPERLINK(E595,C595)</f>
        <v>Rebhun's Diseases of Dairy Cattle, Third Edition</v>
      </c>
      <c r="G595" s="12" t="str">
        <f>IFERROR(HYPERLINK(E595), "Not yet available")</f>
        <v>https://www.sciencedirect.com/science/book/9780323390552</v>
      </c>
      <c r="H595" s="50" t="str">
        <f>IFERROR(HYPERLINK(L595, "Off-campus access"), "Not yet available")</f>
        <v>Off-campus access</v>
      </c>
      <c r="I595" s="8" t="s">
        <v>28</v>
      </c>
      <c r="J595" s="10" t="s">
        <v>28</v>
      </c>
      <c r="K595" s="13"/>
      <c r="L595" s="5" t="str">
        <f>("https://subzero.lib.uoguelph.ca/login?url="&amp;E595)</f>
        <v>https://subzero.lib.uoguelph.ca/login?url=https://www.sciencedirect.com/science/book/9780323390552</v>
      </c>
    </row>
    <row r="596" spans="1:12" ht="15" customHeight="1" x14ac:dyDescent="0.25">
      <c r="A596" s="15" t="str">
        <f>IFERROR(RANK(B596,$B$2:$B$813,1)+COUNTIF($B$1:B595,B596),"")</f>
        <v/>
      </c>
      <c r="B596" s="15" t="str">
        <f>IFERROR(SEARCH(query, C596, 1),"")</f>
        <v/>
      </c>
      <c r="C596" s="8" t="s">
        <v>895</v>
      </c>
      <c r="D596" s="17">
        <v>2009</v>
      </c>
      <c r="E596" s="9" t="s">
        <v>1081</v>
      </c>
      <c r="F596" s="12" t="str">
        <f>HYPERLINK(E596,C596)</f>
        <v xml:space="preserve">Recent Advances in Animal Nutrition : Recent Advances in Animal Nutrition 2008 </v>
      </c>
      <c r="G596" s="12" t="str">
        <f>IFERROR(HYPERLINK(E596), "Not yet available")</f>
        <v>http://site.ebrary.com/lib/oculguelph/Doc?id=10344740</v>
      </c>
      <c r="H596" s="50" t="str">
        <f>IFERROR(HYPERLINK(L596, "Off-campus access"), "Not yet available")</f>
        <v>Off-campus access</v>
      </c>
      <c r="I596" s="8" t="s">
        <v>1134</v>
      </c>
      <c r="J596" s="9" t="s">
        <v>1150</v>
      </c>
      <c r="K596" s="17">
        <v>0</v>
      </c>
      <c r="L596" s="5" t="str">
        <f>("https://subzero.lib.uoguelph.ca/login?url="&amp;E596)</f>
        <v>https://subzero.lib.uoguelph.ca/login?url=http://site.ebrary.com/lib/oculguelph/Doc?id=10344740</v>
      </c>
    </row>
    <row r="597" spans="1:12" ht="15" customHeight="1" x14ac:dyDescent="0.25">
      <c r="A597" s="15" t="str">
        <f>IFERROR(RANK(B597,$B$2:$B$813,1)+COUNTIF($B$1:B596,B597),"")</f>
        <v/>
      </c>
      <c r="B597" s="15" t="str">
        <f>IFERROR(SEARCH(query, C597, 1),"")</f>
        <v/>
      </c>
      <c r="C597" s="15" t="s">
        <v>574</v>
      </c>
      <c r="D597" s="13">
        <v>2006</v>
      </c>
      <c r="E597" s="15" t="s">
        <v>575</v>
      </c>
      <c r="F597" s="12" t="str">
        <f>HYPERLINK(E597,C597)</f>
        <v>Reproduction and Fitness in Baboons: Behavioral, Ecological, and Life History Perspectives</v>
      </c>
      <c r="G597" s="12" t="str">
        <f>IFERROR(HYPERLINK(E597), "Not yet available")</f>
        <v>http://link.springer.com/openurl?genre=book&amp;isbn=978-0-387-30688-9</v>
      </c>
      <c r="H597" s="50" t="str">
        <f>IFERROR(HYPERLINK(L597, "Off-campus access"), "Not yet available")</f>
        <v>Off-campus access</v>
      </c>
      <c r="I597" s="8" t="s">
        <v>18</v>
      </c>
      <c r="J597" s="10" t="s">
        <v>18</v>
      </c>
      <c r="K597" s="13">
        <v>24</v>
      </c>
      <c r="L597" s="5" t="str">
        <f>("https://subzero.lib.uoguelph.ca/login?url="&amp;E597)</f>
        <v>https://subzero.lib.uoguelph.ca/login?url=http://link.springer.com/openurl?genre=book&amp;isbn=978-0-387-30688-9</v>
      </c>
    </row>
    <row r="598" spans="1:12" ht="15" customHeight="1" x14ac:dyDescent="0.25">
      <c r="A598" s="15" t="str">
        <f>IFERROR(RANK(B598,$B$2:$B$813,1)+COUNTIF($B$1:B597,B598),"")</f>
        <v/>
      </c>
      <c r="B598" s="15" t="str">
        <f>IFERROR(SEARCH(query, C598, 1),"")</f>
        <v/>
      </c>
      <c r="C598" s="15" t="s">
        <v>576</v>
      </c>
      <c r="D598" s="13">
        <v>2010</v>
      </c>
      <c r="E598" s="15" t="s">
        <v>577</v>
      </c>
      <c r="F598" s="12" t="str">
        <f>HYPERLINK(E598,C598)</f>
        <v>Reproductive Genomics in Domestic Animals</v>
      </c>
      <c r="G598" s="12" t="str">
        <f>IFERROR(HYPERLINK(E598), "Not yet available")</f>
        <v>http://onlinelibrary.wiley.com/book/10.1002/9780813810898</v>
      </c>
      <c r="H598" s="50" t="str">
        <f>IFERROR(HYPERLINK(L598, "Off-campus access"), "Not yet available")</f>
        <v>Off-campus access</v>
      </c>
      <c r="I598" s="8" t="s">
        <v>8</v>
      </c>
      <c r="J598" s="10" t="s">
        <v>8</v>
      </c>
      <c r="K598" s="13">
        <v>21</v>
      </c>
      <c r="L598" s="5" t="str">
        <f>("https://subzero.lib.uoguelph.ca/login?url="&amp;E598)</f>
        <v>https://subzero.lib.uoguelph.ca/login?url=http://onlinelibrary.wiley.com/book/10.1002/9780813810898</v>
      </c>
    </row>
    <row r="599" spans="1:12" ht="15" customHeight="1" x14ac:dyDescent="0.25">
      <c r="A599" s="15" t="str">
        <f>IFERROR(RANK(B599,$B$2:$B$813,1)+COUNTIF($B$1:B598,B599),"")</f>
        <v/>
      </c>
      <c r="B599" s="15" t="str">
        <f>IFERROR(SEARCH(query, C599, 1),"")</f>
        <v/>
      </c>
      <c r="C599" s="15" t="s">
        <v>578</v>
      </c>
      <c r="D599" s="13">
        <v>2014</v>
      </c>
      <c r="E599" s="15" t="s">
        <v>579</v>
      </c>
      <c r="F599" s="12" t="str">
        <f>HYPERLINK(E599,C599)</f>
        <v>Reproductive Sciences in Animal Conservation</v>
      </c>
      <c r="G599" s="12" t="str">
        <f>IFERROR(HYPERLINK(E599), "Not yet available")</f>
        <v>http://link.springer.com/openurl?genre=book&amp;isbn=978-1-4939-0819-6</v>
      </c>
      <c r="H599" s="50" t="str">
        <f>IFERROR(HYPERLINK(L599, "Off-campus access"), "Not yet available")</f>
        <v>Off-campus access</v>
      </c>
      <c r="I599" s="8" t="s">
        <v>18</v>
      </c>
      <c r="J599" s="10" t="s">
        <v>18</v>
      </c>
      <c r="K599" s="13">
        <v>10</v>
      </c>
      <c r="L599" s="5" t="str">
        <f>("https://subzero.lib.uoguelph.ca/login?url="&amp;E599)</f>
        <v>https://subzero.lib.uoguelph.ca/login?url=http://link.springer.com/openurl?genre=book&amp;isbn=978-1-4939-0819-6</v>
      </c>
    </row>
    <row r="600" spans="1:12" ht="15" customHeight="1" x14ac:dyDescent="0.25">
      <c r="A600" s="15" t="str">
        <f>IFERROR(RANK(B600,$B$2:$B$813,1)+COUNTIF($B$1:B599,B600),"")</f>
        <v/>
      </c>
      <c r="B600" s="15" t="str">
        <f>IFERROR(SEARCH(query, C600, 1),"")</f>
        <v/>
      </c>
      <c r="C600" s="8" t="s">
        <v>896</v>
      </c>
      <c r="D600" s="17">
        <v>2005</v>
      </c>
      <c r="E600" s="9" t="s">
        <v>1082</v>
      </c>
      <c r="F600" s="12" t="str">
        <f>HYPERLINK(E600,C600)</f>
        <v xml:space="preserve">Reptile Medicine and Surgery </v>
      </c>
      <c r="G600" s="12" t="str">
        <f>IFERROR(HYPERLINK(E600), "Not yet available")</f>
        <v>http://site.ebrary.com/lib/oculguelph/Doc?id=10511862</v>
      </c>
      <c r="H600" s="50" t="str">
        <f>IFERROR(HYPERLINK(L600, "Off-campus access"), "Not yet available")</f>
        <v>Off-campus access</v>
      </c>
      <c r="I600" s="8" t="s">
        <v>1134</v>
      </c>
      <c r="J600" s="9" t="s">
        <v>28</v>
      </c>
      <c r="K600" s="17">
        <v>306</v>
      </c>
      <c r="L600" s="5" t="str">
        <f>("https://subzero.lib.uoguelph.ca/login?url="&amp;E600)</f>
        <v>https://subzero.lib.uoguelph.ca/login?url=http://site.ebrary.com/lib/oculguelph/Doc?id=10511862</v>
      </c>
    </row>
    <row r="601" spans="1:12" ht="15" customHeight="1" x14ac:dyDescent="0.25">
      <c r="A601" s="15" t="str">
        <f>IFERROR(RANK(B601,$B$2:$B$813,1)+COUNTIF($B$1:B600,B601),"")</f>
        <v/>
      </c>
      <c r="B601" s="15" t="str">
        <f>IFERROR(SEARCH(query, C601, 1),"")</f>
        <v/>
      </c>
      <c r="C601" s="15" t="s">
        <v>580</v>
      </c>
      <c r="D601" s="13">
        <v>2015</v>
      </c>
      <c r="E601" s="15" t="s">
        <v>581</v>
      </c>
      <c r="F601" s="12" t="str">
        <f>HYPERLINK(E601,C601)</f>
        <v>Reptiles and Amphibians: Self-Assessment Color Review, Second Edition</v>
      </c>
      <c r="G601" s="12" t="str">
        <f>IFERROR(HYPERLINK(E601), "Not yet available")</f>
        <v>http://www.crcnetbase.com/isbn/978-1-4822-5760-1</v>
      </c>
      <c r="H601" s="50" t="str">
        <f>IFERROR(HYPERLINK(L601, "Off-campus access"), "Not yet available")</f>
        <v>Off-campus access</v>
      </c>
      <c r="I601" s="8" t="s">
        <v>72</v>
      </c>
      <c r="J601" s="10" t="s">
        <v>72</v>
      </c>
      <c r="K601" s="13">
        <v>0</v>
      </c>
      <c r="L601" s="5" t="str">
        <f>("https://subzero.lib.uoguelph.ca/login?url="&amp;E601)</f>
        <v>https://subzero.lib.uoguelph.ca/login?url=http://www.crcnetbase.com/isbn/978-1-4822-5760-1</v>
      </c>
    </row>
    <row r="602" spans="1:12" ht="15" customHeight="1" x14ac:dyDescent="0.25">
      <c r="A602" s="15" t="str">
        <f>IFERROR(RANK(B602,$B$2:$B$813,1)+COUNTIF($B$1:B601,B602),"")</f>
        <v/>
      </c>
      <c r="B602" s="15" t="str">
        <f>IFERROR(SEARCH(query, C602, 1),"")</f>
        <v/>
      </c>
      <c r="C602" s="15" t="s">
        <v>1908</v>
      </c>
      <c r="D602" s="13">
        <v>2015</v>
      </c>
      <c r="E602" s="15" t="s">
        <v>1909</v>
      </c>
      <c r="F602" s="12" t="str">
        <f>HYPERLINK(E602,C602)</f>
        <v>Robinson's Current Therapy in Equine Medicine</v>
      </c>
      <c r="G602" s="12" t="str">
        <f>IFERROR(HYPERLINK(E602), "Not yet available")</f>
        <v>https://www.sciencedirect.com/science/book/9781455745555</v>
      </c>
      <c r="H602" s="50" t="str">
        <f>IFERROR(HYPERLINK(L602, "Off-campus access"), "Not yet available")</f>
        <v>Off-campus access</v>
      </c>
      <c r="I602" s="8" t="s">
        <v>28</v>
      </c>
      <c r="J602" s="10" t="s">
        <v>28</v>
      </c>
      <c r="K602" s="13"/>
    </row>
    <row r="603" spans="1:12" ht="15" customHeight="1" x14ac:dyDescent="0.25">
      <c r="A603" s="15" t="str">
        <f>IFERROR(RANK(B603,$B$2:$B$813,1)+COUNTIF($B$1:B602,B603),"")</f>
        <v/>
      </c>
      <c r="B603" s="15" t="str">
        <f>IFERROR(SEARCH(query, C603, 1),"")</f>
        <v/>
      </c>
      <c r="C603" s="8" t="s">
        <v>897</v>
      </c>
      <c r="D603" s="17">
        <v>2012</v>
      </c>
      <c r="E603" s="9" t="s">
        <v>1083</v>
      </c>
      <c r="F603" s="12" t="str">
        <f>HYPERLINK(E603,C603)</f>
        <v>Routledge Research in Sport, Culture and Society : The Global Horseracing Industry : Social, Economic, Environmental and Ethical Perspectives</v>
      </c>
      <c r="G603" s="12" t="str">
        <f>IFERROR(HYPERLINK(E603), "Not yet available")</f>
        <v>http://site.ebrary.com/lib/oculguelph/Doc?id=10603650</v>
      </c>
      <c r="H603" s="50" t="str">
        <f>IFERROR(HYPERLINK(L603, "Off-campus access"), "Not yet available")</f>
        <v>Off-campus access</v>
      </c>
      <c r="I603" s="8" t="s">
        <v>1134</v>
      </c>
      <c r="J603" s="9" t="s">
        <v>1151</v>
      </c>
      <c r="K603" s="17">
        <v>4</v>
      </c>
      <c r="L603" s="5" t="str">
        <f>("https://subzero.lib.uoguelph.ca/login?url="&amp;E603)</f>
        <v>https://subzero.lib.uoguelph.ca/login?url=http://site.ebrary.com/lib/oculguelph/Doc?id=10603650</v>
      </c>
    </row>
    <row r="604" spans="1:12" ht="15" customHeight="1" x14ac:dyDescent="0.25">
      <c r="A604" s="15" t="str">
        <f>IFERROR(RANK(B604,$B$2:$B$813,1)+COUNTIF($B$1:B603,B604),"")</f>
        <v/>
      </c>
      <c r="B604" s="15" t="str">
        <f>IFERROR(SEARCH(query, C604, 1),"")</f>
        <v/>
      </c>
      <c r="C604" s="15" t="s">
        <v>582</v>
      </c>
      <c r="D604" s="13">
        <v>2009</v>
      </c>
      <c r="E604" s="15" t="s">
        <v>583</v>
      </c>
      <c r="F604" s="12" t="str">
        <f>HYPERLINK(E604,C604)</f>
        <v>Safety of Meat and Processed Meat</v>
      </c>
      <c r="G604" s="12" t="str">
        <f>IFERROR(HYPERLINK(E604), "Not yet available")</f>
        <v>http://link.springer.com/openurl?genre=book&amp;isbn=978-0-387-89025-8</v>
      </c>
      <c r="H604" s="50" t="str">
        <f>IFERROR(HYPERLINK(L604, "Off-campus access"), "Not yet available")</f>
        <v>Off-campus access</v>
      </c>
      <c r="I604" s="8" t="s">
        <v>18</v>
      </c>
      <c r="J604" s="10" t="s">
        <v>18</v>
      </c>
      <c r="K604" s="13">
        <v>1</v>
      </c>
      <c r="L604" s="5" t="str">
        <f>("https://subzero.lib.uoguelph.ca/login?url="&amp;E604)</f>
        <v>https://subzero.lib.uoguelph.ca/login?url=http://link.springer.com/openurl?genre=book&amp;isbn=978-0-387-89025-8</v>
      </c>
    </row>
    <row r="605" spans="1:12" ht="15" customHeight="1" x14ac:dyDescent="0.25">
      <c r="A605" s="15" t="str">
        <f>IFERROR(RANK(B605,$B$2:$B$813,1)+COUNTIF($B$1:B604,B605),"")</f>
        <v/>
      </c>
      <c r="B605" s="15" t="str">
        <f>IFERROR(SEARCH(query, C605, 1),"")</f>
        <v/>
      </c>
      <c r="C605" s="15" t="s">
        <v>1670</v>
      </c>
      <c r="D605" s="13">
        <v>2013</v>
      </c>
      <c r="E605" s="15" t="s">
        <v>1715</v>
      </c>
      <c r="F605" s="12" t="str">
        <f>HYPERLINK(E605,C605)</f>
        <v>Salmonella in domestic animal</v>
      </c>
      <c r="G605" s="12" t="str">
        <f>IFERROR(HYPERLINK(E605), "Not yet available")</f>
        <v>http://dx.doi.org/10.1079/9781845939021.0000</v>
      </c>
      <c r="H605" s="50" t="str">
        <f>IFERROR(HYPERLINK(L605, "Off-campus access"), "Not yet available")</f>
        <v>Off-campus access</v>
      </c>
      <c r="I605" s="8" t="s">
        <v>1135</v>
      </c>
      <c r="J605" s="10" t="s">
        <v>1135</v>
      </c>
      <c r="K605" s="13"/>
      <c r="L605" s="5" t="str">
        <f>("https://subzero.lib.uoguelph.ca/login?url="&amp;E605)</f>
        <v>https://subzero.lib.uoguelph.ca/login?url=http://dx.doi.org/10.1079/9781845939021.0000</v>
      </c>
    </row>
    <row r="606" spans="1:12" ht="15" customHeight="1" x14ac:dyDescent="0.25">
      <c r="A606" s="15" t="str">
        <f>IFERROR(RANK(B606,$B$2:$B$813,1)+COUNTIF($B$1:B605,B606),"")</f>
        <v/>
      </c>
      <c r="B606" s="15" t="str">
        <f>IFERROR(SEARCH(query, C606, 1),"")</f>
        <v/>
      </c>
      <c r="C606" s="15" t="s">
        <v>584</v>
      </c>
      <c r="D606" s="13">
        <v>2016</v>
      </c>
      <c r="E606" s="15" t="s">
        <v>585</v>
      </c>
      <c r="F606" s="12" t="str">
        <f>HYPERLINK(E606,C606)</f>
        <v>Sample Preparation Techniques for Soil, Plant, and Animal Samples</v>
      </c>
      <c r="G606" s="12" t="str">
        <f>IFERROR(HYPERLINK(E606), "Not yet available")</f>
        <v>http://link.springer.com/openurl?genre=book&amp;isbn=978-1-4939-3184-2</v>
      </c>
      <c r="H606" s="50" t="str">
        <f>IFERROR(HYPERLINK(L606, "Off-campus access"), "Not yet available")</f>
        <v>Off-campus access</v>
      </c>
      <c r="I606" s="8" t="s">
        <v>18</v>
      </c>
      <c r="J606" s="10" t="s">
        <v>18</v>
      </c>
      <c r="K606" s="13">
        <v>8</v>
      </c>
      <c r="L606" s="5" t="str">
        <f>("https://subzero.lib.uoguelph.ca/login?url="&amp;E606)</f>
        <v>https://subzero.lib.uoguelph.ca/login?url=http://link.springer.com/openurl?genre=book&amp;isbn=978-1-4939-3184-2</v>
      </c>
    </row>
    <row r="607" spans="1:12" ht="15" customHeight="1" x14ac:dyDescent="0.25">
      <c r="A607" s="15" t="str">
        <f>IFERROR(RANK(B607,$B$2:$B$813,1)+COUNTIF($B$1:B606,B607),"")</f>
        <v/>
      </c>
      <c r="B607" s="15" t="str">
        <f>IFERROR(SEARCH(query, C607, 1),"")</f>
        <v/>
      </c>
      <c r="C607" s="15" t="s">
        <v>1904</v>
      </c>
      <c r="D607" s="13">
        <v>2013</v>
      </c>
      <c r="E607" s="15" t="s">
        <v>586</v>
      </c>
      <c r="F607" s="12" t="str">
        <f>HYPERLINK(E607,C607)</f>
        <v>Saunders Equine Formulary, Second Edition</v>
      </c>
      <c r="G607" s="12" t="str">
        <f>IFERROR(HYPERLINK(E607), "Not yet available")</f>
        <v>http://www.sciencedirect.com/science/book/9780702051098</v>
      </c>
      <c r="H607" s="50" t="str">
        <f>IFERROR(HYPERLINK(L607, "Off-campus access"), "Not yet available")</f>
        <v>Off-campus access</v>
      </c>
      <c r="I607" s="8" t="s">
        <v>28</v>
      </c>
      <c r="J607" s="10" t="s">
        <v>28</v>
      </c>
      <c r="K607" s="13">
        <v>0</v>
      </c>
      <c r="L607" s="5" t="str">
        <f>("https://subzero.lib.uoguelph.ca/login?url="&amp;E607)</f>
        <v>https://subzero.lib.uoguelph.ca/login?url=http://www.sciencedirect.com/science/book/9780702051098</v>
      </c>
    </row>
    <row r="608" spans="1:12" ht="15" customHeight="1" x14ac:dyDescent="0.25">
      <c r="A608" s="15" t="str">
        <f>IFERROR(RANK(B608,$B$2:$B$813,1)+COUNTIF($B$1:B607,B608),"")</f>
        <v/>
      </c>
      <c r="B608" s="15" t="str">
        <f>IFERROR(SEARCH(query, C608, 1),"")</f>
        <v/>
      </c>
      <c r="C608" s="8" t="s">
        <v>1851</v>
      </c>
      <c r="D608" s="17">
        <v>2010</v>
      </c>
      <c r="E608" s="9" t="s">
        <v>1084</v>
      </c>
      <c r="F608" s="12" t="str">
        <f>HYPERLINK(E608,C608)</f>
        <v>Saunders Handbook of Veterinary Drugs : Small and Large Animal, Third Edition</v>
      </c>
      <c r="G608" s="12" t="str">
        <f>IFERROR(HYPERLINK(E608), "Not yet available")</f>
        <v>http://site.ebrary.com/lib/oculguelph/Doc?id=10510880</v>
      </c>
      <c r="H608" s="50" t="str">
        <f>IFERROR(HYPERLINK(L608, "Off-campus access"), "Not yet available")</f>
        <v>Off-campus access</v>
      </c>
      <c r="I608" s="8" t="s">
        <v>1134</v>
      </c>
      <c r="J608" s="9" t="s">
        <v>28</v>
      </c>
      <c r="K608" s="17">
        <v>0</v>
      </c>
      <c r="L608" s="5" t="str">
        <f>("https://subzero.lib.uoguelph.ca/login?url="&amp;E608)</f>
        <v>https://subzero.lib.uoguelph.ca/login?url=http://site.ebrary.com/lib/oculguelph/Doc?id=10510880</v>
      </c>
    </row>
    <row r="609" spans="1:12" ht="15" customHeight="1" x14ac:dyDescent="0.25">
      <c r="A609" s="15" t="str">
        <f>IFERROR(RANK(B609,$B$2:$B$813,1)+COUNTIF($B$1:B608,B609),"")</f>
        <v/>
      </c>
      <c r="B609" s="15" t="str">
        <f>IFERROR(SEARCH(query, C609, 1),"")</f>
        <v/>
      </c>
      <c r="C609" s="15" t="s">
        <v>1852</v>
      </c>
      <c r="D609" s="13">
        <v>2015</v>
      </c>
      <c r="E609" s="15" t="s">
        <v>587</v>
      </c>
      <c r="F609" s="12" t="str">
        <f>HYPERLINK(E609,C609)</f>
        <v>Saunders handbook of veterinary drugs: Small and Large Animal, Fourth Edition</v>
      </c>
      <c r="G609" s="12" t="str">
        <f>IFERROR(HYPERLINK(E609), "Not yet available")</f>
        <v>http://www.sciencedirect.com/science/book/9780323244855</v>
      </c>
      <c r="H609" s="50" t="str">
        <f>IFERROR(HYPERLINK(L609, "Off-campus access"), "Not yet available")</f>
        <v>Off-campus access</v>
      </c>
      <c r="I609" s="8" t="s">
        <v>28</v>
      </c>
      <c r="J609" s="10" t="s">
        <v>28</v>
      </c>
      <c r="K609" s="13">
        <v>639</v>
      </c>
      <c r="L609" s="5" t="str">
        <f>("https://subzero.lib.uoguelph.ca/login?url="&amp;E609)</f>
        <v>https://subzero.lib.uoguelph.ca/login?url=http://www.sciencedirect.com/science/book/9780323244855</v>
      </c>
    </row>
    <row r="610" spans="1:12" ht="15" customHeight="1" x14ac:dyDescent="0.25">
      <c r="A610" s="15" t="str">
        <f>IFERROR(RANK(B610,$B$2:$B$813,1)+COUNTIF($B$1:B609,B610),"")</f>
        <v/>
      </c>
      <c r="B610" s="15" t="str">
        <f>IFERROR(SEARCH(query, C610, 1),"")</f>
        <v/>
      </c>
      <c r="C610" s="8" t="s">
        <v>898</v>
      </c>
      <c r="D610" s="17">
        <v>2010</v>
      </c>
      <c r="E610" s="9" t="s">
        <v>1085</v>
      </c>
      <c r="F610" s="12" t="str">
        <f>HYPERLINK(E610,C610)</f>
        <v xml:space="preserve">Schalm's Veterinary Hematology </v>
      </c>
      <c r="G610" s="12" t="str">
        <f>IFERROR(HYPERLINK(E610), "Not yet available")</f>
        <v>http://site.ebrary.com/lib/oculguelph/Doc?id=10366574</v>
      </c>
      <c r="H610" s="50" t="str">
        <f>IFERROR(HYPERLINK(L610, "Off-campus access"), "Not yet available")</f>
        <v>Off-campus access</v>
      </c>
      <c r="I610" s="8" t="s">
        <v>1134</v>
      </c>
      <c r="J610" s="9" t="s">
        <v>8</v>
      </c>
      <c r="K610" s="17">
        <v>711</v>
      </c>
      <c r="L610" s="5" t="str">
        <f>("https://subzero.lib.uoguelph.ca/login?url="&amp;E610)</f>
        <v>https://subzero.lib.uoguelph.ca/login?url=http://site.ebrary.com/lib/oculguelph/Doc?id=10366574</v>
      </c>
    </row>
    <row r="611" spans="1:12" ht="15" customHeight="1" x14ac:dyDescent="0.25">
      <c r="A611" s="15" t="str">
        <f>IFERROR(RANK(B611,$B$2:$B$813,1)+COUNTIF($B$1:B610,B611),"")</f>
        <v/>
      </c>
      <c r="B611" s="15" t="str">
        <f>IFERROR(SEARCH(query, C611, 1),"")</f>
        <v/>
      </c>
      <c r="C611" s="8" t="s">
        <v>899</v>
      </c>
      <c r="D611" s="17">
        <v>2010</v>
      </c>
      <c r="E611" s="9" t="s">
        <v>1086</v>
      </c>
      <c r="F611" s="12" t="str">
        <f>HYPERLINK(E611,C611)</f>
        <v>Science in Society : Animals as Biotechnology : "Ethics, Sustainability and Critical Animal Studies"</v>
      </c>
      <c r="G611" s="12" t="str">
        <f>IFERROR(HYPERLINK(E611), "Not yet available")</f>
        <v>http://site.ebrary.com/lib/oculguelph/Doc?id=10420004</v>
      </c>
      <c r="H611" s="50" t="str">
        <f>IFERROR(HYPERLINK(L611, "Off-campus access"), "Not yet available")</f>
        <v>Off-campus access</v>
      </c>
      <c r="I611" s="8" t="s">
        <v>1134</v>
      </c>
      <c r="J611" s="9" t="s">
        <v>1151</v>
      </c>
      <c r="K611" s="17">
        <v>0</v>
      </c>
      <c r="L611" s="5" t="str">
        <f>("https://subzero.lib.uoguelph.ca/login?url="&amp;E611)</f>
        <v>https://subzero.lib.uoguelph.ca/login?url=http://site.ebrary.com/lib/oculguelph/Doc?id=10420004</v>
      </c>
    </row>
    <row r="612" spans="1:12" ht="15" customHeight="1" x14ac:dyDescent="0.25">
      <c r="A612" s="15" t="str">
        <f>IFERROR(RANK(B612,$B$2:$B$813,1)+COUNTIF($B$1:B611,B612),"")</f>
        <v/>
      </c>
      <c r="B612" s="15" t="str">
        <f>IFERROR(SEARCH(query, C612, 1),"")</f>
        <v/>
      </c>
      <c r="C612" s="8" t="s">
        <v>900</v>
      </c>
      <c r="D612" s="17">
        <v>2006</v>
      </c>
      <c r="E612" s="9" t="s">
        <v>1087</v>
      </c>
      <c r="F612" s="12" t="str">
        <f>HYPERLINK(E612,C612)</f>
        <v>Secrets : Canine Internal Medicine Secrets</v>
      </c>
      <c r="G612" s="12" t="str">
        <f>IFERROR(HYPERLINK(E612), "Not yet available")</f>
        <v>http://site.ebrary.com/lib/oculguelph/Doc?id=10521762</v>
      </c>
      <c r="H612" s="50" t="str">
        <f>IFERROR(HYPERLINK(L612, "Off-campus access"), "Not yet available")</f>
        <v>Off-campus access</v>
      </c>
      <c r="I612" s="8" t="s">
        <v>1134</v>
      </c>
      <c r="J612" s="9" t="s">
        <v>28</v>
      </c>
      <c r="K612" s="17">
        <v>0</v>
      </c>
      <c r="L612" s="5" t="str">
        <f>("https://subzero.lib.uoguelph.ca/login?url="&amp;E612)</f>
        <v>https://subzero.lib.uoguelph.ca/login?url=http://site.ebrary.com/lib/oculguelph/Doc?id=10521762</v>
      </c>
    </row>
    <row r="613" spans="1:12" ht="15" customHeight="1" x14ac:dyDescent="0.25">
      <c r="A613" s="15" t="str">
        <f>IFERROR(RANK(B613,$B$2:$B$813,1)+COUNTIF($B$1:B612,B613),"")</f>
        <v/>
      </c>
      <c r="B613" s="15" t="str">
        <f>IFERROR(SEARCH(query, C613, 1),"")</f>
        <v/>
      </c>
      <c r="C613" s="15" t="s">
        <v>588</v>
      </c>
      <c r="D613" s="13">
        <v>2015</v>
      </c>
      <c r="E613" s="15" t="s">
        <v>589</v>
      </c>
      <c r="F613" s="12" t="str">
        <f>HYPERLINK(E613,C613)</f>
        <v>Seizures in Dogs and Cats</v>
      </c>
      <c r="G613" s="12" t="str">
        <f>IFERROR(HYPERLINK(E613), "Not yet available")</f>
        <v>http://onlinelibrary.wiley.com/book/10.1002/9781118689691</v>
      </c>
      <c r="H613" s="50" t="str">
        <f>IFERROR(HYPERLINK(L613, "Off-campus access"), "Not yet available")</f>
        <v>Off-campus access</v>
      </c>
      <c r="I613" s="8" t="s">
        <v>8</v>
      </c>
      <c r="J613" s="10" t="s">
        <v>8</v>
      </c>
      <c r="K613" s="13">
        <v>0</v>
      </c>
      <c r="L613" s="5" t="str">
        <f>("https://subzero.lib.uoguelph.ca/login?url="&amp;E613)</f>
        <v>https://subzero.lib.uoguelph.ca/login?url=http://onlinelibrary.wiley.com/book/10.1002/9781118689691</v>
      </c>
    </row>
    <row r="614" spans="1:12" ht="15" customHeight="1" x14ac:dyDescent="0.25">
      <c r="A614" s="15" t="str">
        <f>IFERROR(RANK(B614,$B$2:$B$813,1)+COUNTIF($B$1:B613,B614),"")</f>
        <v/>
      </c>
      <c r="B614" s="15" t="str">
        <f>IFERROR(SEARCH(query, C614, 1),"")</f>
        <v/>
      </c>
      <c r="C614" s="15" t="s">
        <v>2028</v>
      </c>
      <c r="D614" s="13">
        <v>2011</v>
      </c>
      <c r="E614" s="15" t="s">
        <v>590</v>
      </c>
      <c r="F614" s="12" t="str">
        <f>HYPERLINK(E614,C614)</f>
        <v>Sheep and Goat Medicine, Second Edition</v>
      </c>
      <c r="G614" s="12" t="str">
        <f>IFERROR(HYPERLINK(E614), "Not yet available")</f>
        <v>http://www.sciencedirect.com/science/book/9781437723533</v>
      </c>
      <c r="H614" s="50" t="str">
        <f>IFERROR(HYPERLINK(L614, "Off-campus access"), "Not yet available")</f>
        <v>Off-campus access</v>
      </c>
      <c r="I614" s="8" t="s">
        <v>28</v>
      </c>
      <c r="J614" s="10" t="s">
        <v>28</v>
      </c>
      <c r="K614" s="13">
        <v>77</v>
      </c>
      <c r="L614" s="5" t="str">
        <f>("https://subzero.lib.uoguelph.ca/login?url="&amp;E614)</f>
        <v>https://subzero.lib.uoguelph.ca/login?url=http://www.sciencedirect.com/science/book/9781437723533</v>
      </c>
    </row>
    <row r="615" spans="1:12" ht="15" customHeight="1" x14ac:dyDescent="0.25">
      <c r="A615" s="15" t="str">
        <f>IFERROR(RANK(B615,$B$2:$B$813,1)+COUNTIF($B$1:B614,B615),"")</f>
        <v/>
      </c>
      <c r="B615" s="15" t="str">
        <f>IFERROR(SEARCH(query, C615, 1),"")</f>
        <v/>
      </c>
      <c r="C615" s="15" t="s">
        <v>591</v>
      </c>
      <c r="D615" s="13">
        <v>2009</v>
      </c>
      <c r="E615" s="15" t="s">
        <v>592</v>
      </c>
      <c r="F615" s="12" t="str">
        <f>HYPERLINK(E615,C615)</f>
        <v>Sheep Flock Health: A Planned Approach</v>
      </c>
      <c r="G615" s="12" t="str">
        <f>IFERROR(HYPERLINK(E615), "Not yet available")</f>
        <v>http://onlinelibrary.wiley.com/book/10.1002/9781444302592</v>
      </c>
      <c r="H615" s="50" t="str">
        <f>IFERROR(HYPERLINK(L615, "Off-campus access"), "Not yet available")</f>
        <v>Off-campus access</v>
      </c>
      <c r="I615" s="8" t="s">
        <v>8</v>
      </c>
      <c r="J615" s="10" t="s">
        <v>8</v>
      </c>
      <c r="K615" s="13">
        <v>10</v>
      </c>
      <c r="L615" s="5" t="str">
        <f>("https://subzero.lib.uoguelph.ca/login?url="&amp;E615)</f>
        <v>https://subzero.lib.uoguelph.ca/login?url=http://onlinelibrary.wiley.com/book/10.1002/9781444302592</v>
      </c>
    </row>
    <row r="616" spans="1:12" ht="15" customHeight="1" x14ac:dyDescent="0.25">
      <c r="A616" s="15" t="str">
        <f>IFERROR(RANK(B616,$B$2:$B$813,1)+COUNTIF($B$1:B615,B616),"")</f>
        <v/>
      </c>
      <c r="B616" s="15" t="str">
        <f>IFERROR(SEARCH(query, C616, 1),"")</f>
        <v/>
      </c>
      <c r="C616" s="8" t="s">
        <v>1853</v>
      </c>
      <c r="D616" s="17">
        <v>2006</v>
      </c>
      <c r="E616" s="9" t="s">
        <v>1088</v>
      </c>
      <c r="F616" s="12" t="str">
        <f>HYPERLINK(E616,C616)</f>
        <v>Sheep Medicine, First Edition</v>
      </c>
      <c r="G616" s="12" t="str">
        <f>IFERROR(HYPERLINK(E616), "Not yet available")</f>
        <v>http://site.ebrary.com/lib/oculguelph/Doc?id=10333043</v>
      </c>
      <c r="H616" s="50" t="str">
        <f>IFERROR(HYPERLINK(L616, "Off-campus access"), "Not yet available")</f>
        <v>Off-campus access</v>
      </c>
      <c r="I616" s="8" t="s">
        <v>1134</v>
      </c>
      <c r="J616" s="9" t="s">
        <v>72</v>
      </c>
      <c r="K616" s="17">
        <v>0</v>
      </c>
      <c r="L616" s="5" t="str">
        <f>("https://subzero.lib.uoguelph.ca/login?url="&amp;E616)</f>
        <v>https://subzero.lib.uoguelph.ca/login?url=http://site.ebrary.com/lib/oculguelph/Doc?id=10333043</v>
      </c>
    </row>
    <row r="617" spans="1:12" ht="15" customHeight="1" x14ac:dyDescent="0.25">
      <c r="A617" s="15" t="str">
        <f>IFERROR(RANK(B617,$B$2:$B$813,1)+COUNTIF($B$1:B616,B617),"")</f>
        <v/>
      </c>
      <c r="B617" s="15" t="str">
        <f>IFERROR(SEARCH(query, C617, 1),"")</f>
        <v/>
      </c>
      <c r="C617" s="15" t="s">
        <v>593</v>
      </c>
      <c r="D617" s="13">
        <v>2015</v>
      </c>
      <c r="E617" s="15" t="s">
        <v>594</v>
      </c>
      <c r="F617" s="12" t="str">
        <f>HYPERLINK(E617,C617)</f>
        <v>Sheep Medicine, Second Edition</v>
      </c>
      <c r="G617" s="12" t="str">
        <f>IFERROR(HYPERLINK(E617), "Not yet available")</f>
        <v>http://www.crcnetbase.com/isbn/978-1-4987-0014-6</v>
      </c>
      <c r="H617" s="50" t="str">
        <f>IFERROR(HYPERLINK(L617, "Off-campus access"), "Not yet available")</f>
        <v>Off-campus access</v>
      </c>
      <c r="I617" s="8" t="s">
        <v>72</v>
      </c>
      <c r="J617" s="10" t="s">
        <v>72</v>
      </c>
      <c r="K617" s="13">
        <v>0</v>
      </c>
      <c r="L617" s="5" t="str">
        <f>("https://subzero.lib.uoguelph.ca/login?url="&amp;E617)</f>
        <v>https://subzero.lib.uoguelph.ca/login?url=http://www.crcnetbase.com/isbn/978-1-4987-0014-6</v>
      </c>
    </row>
    <row r="618" spans="1:12" ht="15" customHeight="1" x14ac:dyDescent="0.25">
      <c r="A618" s="15" t="str">
        <f>IFERROR(RANK(B618,$B$2:$B$813,1)+COUNTIF($B$1:B617,B618),"")</f>
        <v/>
      </c>
      <c r="B618" s="15" t="str">
        <f>IFERROR(SEARCH(query, C618, 1),"")</f>
        <v/>
      </c>
      <c r="C618" s="15" t="s">
        <v>1615</v>
      </c>
      <c r="D618" s="13">
        <v>2013</v>
      </c>
      <c r="E618" s="15" t="s">
        <v>1616</v>
      </c>
      <c r="F618" s="12" t="str">
        <f>HYPERLINK(E618,C618)</f>
        <v>Shelter Medicine for Veterinarians and Staff, Second Edition</v>
      </c>
      <c r="G618" s="12" t="str">
        <f>IFERROR(HYPERLINK(E618), "Not yet available")</f>
        <v>http://onlinelibrary.wiley.com/book/10.1002/9781119421511</v>
      </c>
      <c r="H618" s="50" t="str">
        <f>IFERROR(HYPERLINK(L618, "Off-campus access"), "Not yet available")</f>
        <v>Off-campus access</v>
      </c>
      <c r="I618" s="8" t="s">
        <v>8</v>
      </c>
      <c r="J618" s="10" t="s">
        <v>8</v>
      </c>
      <c r="K618" s="13"/>
      <c r="L618" s="5" t="str">
        <f>("https://subzero.lib.uoguelph.ca/login?url="&amp;E618)</f>
        <v>https://subzero.lib.uoguelph.ca/login?url=http://onlinelibrary.wiley.com/book/10.1002/9781119421511</v>
      </c>
    </row>
    <row r="619" spans="1:12" ht="15" customHeight="1" x14ac:dyDescent="0.25">
      <c r="A619" s="15" t="str">
        <f>IFERROR(RANK(B619,$B$2:$B$813,1)+COUNTIF($B$1:B618,B619),"")</f>
        <v/>
      </c>
      <c r="B619" s="15" t="str">
        <f>IFERROR(SEARCH(query, C619, 1),"")</f>
        <v/>
      </c>
      <c r="C619" s="15" t="s">
        <v>595</v>
      </c>
      <c r="D619" s="13">
        <v>2009</v>
      </c>
      <c r="E619" s="15" t="s">
        <v>596</v>
      </c>
      <c r="F619" s="12" t="str">
        <f>HYPERLINK(E619,C619)</f>
        <v>Simian Virology</v>
      </c>
      <c r="G619" s="12" t="str">
        <f>IFERROR(HYPERLINK(E619), "Not yet available")</f>
        <v>http://onlinelibrary.wiley.com/book/10.1002/9780813809793</v>
      </c>
      <c r="H619" s="50" t="str">
        <f>IFERROR(HYPERLINK(L619, "Off-campus access"), "Not yet available")</f>
        <v>Off-campus access</v>
      </c>
      <c r="I619" s="8" t="s">
        <v>8</v>
      </c>
      <c r="J619" s="10" t="s">
        <v>8</v>
      </c>
      <c r="K619" s="13">
        <v>0</v>
      </c>
      <c r="L619" s="5" t="str">
        <f>("https://subzero.lib.uoguelph.ca/login?url="&amp;E619)</f>
        <v>https://subzero.lib.uoguelph.ca/login?url=http://onlinelibrary.wiley.com/book/10.1002/9780813809793</v>
      </c>
    </row>
    <row r="620" spans="1:12" ht="15" customHeight="1" x14ac:dyDescent="0.25">
      <c r="A620" s="15" t="str">
        <f>IFERROR(RANK(B620,$B$2:$B$813,1)+COUNTIF($B$1:B619,B620),"")</f>
        <v/>
      </c>
      <c r="B620" s="15" t="str">
        <f>IFERROR(SEARCH(query, C620, 1),"")</f>
        <v/>
      </c>
      <c r="C620" s="15" t="s">
        <v>1355</v>
      </c>
      <c r="D620" s="13">
        <v>2016</v>
      </c>
      <c r="E620" s="15" t="s">
        <v>1552</v>
      </c>
      <c r="F620" s="12" t="str">
        <f>HYPERLINK(E620,C620)</f>
        <v>Skills for Communicating with Patients</v>
      </c>
      <c r="G620" s="12" t="str">
        <f>IFERROR(HYPERLINK(E620), "Not yet available")</f>
        <v>https://ebookcentral.proquest.com/lib/uoguelph/detail.action?docID=4742673</v>
      </c>
      <c r="H620" s="50" t="str">
        <f>IFERROR(HYPERLINK(L620, "Off-campus access"), "Not yet available")</f>
        <v>Off-campus access</v>
      </c>
      <c r="I620" s="8" t="s">
        <v>1134</v>
      </c>
      <c r="J620" s="10" t="s">
        <v>72</v>
      </c>
      <c r="K620" s="13"/>
      <c r="L620" s="5" t="str">
        <f>("https://subzero.lib.uoguelph.ca/login?url="&amp;E620)</f>
        <v>https://subzero.lib.uoguelph.ca/login?url=https://ebookcentral.proquest.com/lib/uoguelph/detail.action?docID=4742673</v>
      </c>
    </row>
    <row r="621" spans="1:12" ht="15" customHeight="1" x14ac:dyDescent="0.25">
      <c r="A621" s="15" t="str">
        <f>IFERROR(RANK(B621,$B$2:$B$813,1)+COUNTIF($B$1:B620,B621),"")</f>
        <v/>
      </c>
      <c r="B621" s="15" t="str">
        <f>IFERROR(SEARCH(query, C621, 1),"")</f>
        <v/>
      </c>
      <c r="C621" s="15" t="s">
        <v>597</v>
      </c>
      <c r="D621" s="13">
        <v>2007</v>
      </c>
      <c r="E621" s="15" t="s">
        <v>598</v>
      </c>
      <c r="F621" s="12" t="str">
        <f>HYPERLINK(E621,C621)</f>
        <v>Skin Diseases of Exotic Pets</v>
      </c>
      <c r="G621" s="12" t="str">
        <f>IFERROR(HYPERLINK(E621), "Not yet available")</f>
        <v>http://onlinelibrary.wiley.com/book/10.1002/9780470752432</v>
      </c>
      <c r="H621" s="50" t="str">
        <f>IFERROR(HYPERLINK(L621, "Off-campus access"), "Not yet available")</f>
        <v>Off-campus access</v>
      </c>
      <c r="I621" s="8" t="s">
        <v>8</v>
      </c>
      <c r="J621" s="10" t="s">
        <v>8</v>
      </c>
      <c r="K621" s="13">
        <v>0</v>
      </c>
      <c r="L621" s="5" t="str">
        <f>("https://subzero.lib.uoguelph.ca/login?url="&amp;E621)</f>
        <v>https://subzero.lib.uoguelph.ca/login?url=http://onlinelibrary.wiley.com/book/10.1002/9780470752432</v>
      </c>
    </row>
    <row r="622" spans="1:12" ht="15" customHeight="1" x14ac:dyDescent="0.25">
      <c r="A622" s="15" t="str">
        <f>IFERROR(RANK(B622,$B$2:$B$813,1)+COUNTIF($B$1:B621,B622),"")</f>
        <v/>
      </c>
      <c r="B622" s="15" t="str">
        <f>IFERROR(SEARCH(query, C622, 1),"")</f>
        <v/>
      </c>
      <c r="C622" s="52" t="s">
        <v>1738</v>
      </c>
      <c r="D622" s="13">
        <v>2017</v>
      </c>
      <c r="E622" s="15" t="s">
        <v>1756</v>
      </c>
      <c r="F622" s="12" t="str">
        <f>HYPERLINK(E622,C622)</f>
        <v>Skin Diseases of the Dog and Cat, Third Edition</v>
      </c>
      <c r="G622" s="12" t="str">
        <f>IFERROR(HYPERLINK(E622), "Not yet available")</f>
        <v>https://www.taylorfrancis.com/books/9781482225983</v>
      </c>
      <c r="H622" s="50" t="str">
        <f>IFERROR(HYPERLINK(L622, "Off-campus access"), "Not yet available")</f>
        <v>Off-campus access</v>
      </c>
      <c r="I622" s="8" t="s">
        <v>1644</v>
      </c>
      <c r="J622" s="10" t="s">
        <v>72</v>
      </c>
      <c r="K622" s="13"/>
      <c r="L622" s="5" t="str">
        <f>("https://subzero.lib.uoguelph.ca/login?url="&amp;E622)</f>
        <v>https://subzero.lib.uoguelph.ca/login?url=https://www.taylorfrancis.com/books/9781482225983</v>
      </c>
    </row>
    <row r="623" spans="1:12" ht="15" customHeight="1" x14ac:dyDescent="0.25">
      <c r="A623" s="15">
        <f>IFERROR(RANK(B623,$B$2:$B$813,1)+COUNTIF($B$1:B622,B623),"")</f>
        <v>26</v>
      </c>
      <c r="B623" s="15">
        <f>IFERROR(SEARCH(query, C623, 1),"")</f>
        <v>53</v>
      </c>
      <c r="C623" s="15" t="s">
        <v>599</v>
      </c>
      <c r="D623" s="13">
        <v>2008</v>
      </c>
      <c r="E623" s="15" t="s">
        <v>600</v>
      </c>
      <c r="F623" s="12" t="str">
        <f>HYPERLINK(E623,C623)</f>
        <v>Skin Diseases of the Dog and Cat: Clinical and Histopathologic Diagnosis, Second Edition</v>
      </c>
      <c r="G623" s="12" t="str">
        <f>IFERROR(HYPERLINK(E623), "Not yet available")</f>
        <v>http://onlinelibrary.wiley.com/book/10.1002/9780470752487</v>
      </c>
      <c r="H623" s="50" t="str">
        <f>IFERROR(HYPERLINK(L623, "Off-campus access"), "Not yet available")</f>
        <v>Off-campus access</v>
      </c>
      <c r="I623" s="8" t="s">
        <v>8</v>
      </c>
      <c r="J623" s="10" t="s">
        <v>8</v>
      </c>
      <c r="K623" s="13">
        <v>47</v>
      </c>
      <c r="L623" s="5" t="str">
        <f>("https://subzero.lib.uoguelph.ca/login?url="&amp;E623)</f>
        <v>https://subzero.lib.uoguelph.ca/login?url=http://onlinelibrary.wiley.com/book/10.1002/9780470752487</v>
      </c>
    </row>
    <row r="624" spans="1:12" ht="15" customHeight="1" x14ac:dyDescent="0.25">
      <c r="A624" s="15" t="str">
        <f>IFERROR(RANK(B624,$B$2:$B$813,1)+COUNTIF($B$1:B623,B624),"")</f>
        <v/>
      </c>
      <c r="B624" s="15" t="str">
        <f>IFERROR(SEARCH(query, C624, 1),"")</f>
        <v/>
      </c>
      <c r="C624" s="8" t="s">
        <v>1790</v>
      </c>
      <c r="D624" s="17">
        <v>2013</v>
      </c>
      <c r="E624" s="9" t="s">
        <v>1089</v>
      </c>
      <c r="F624" s="12" t="str">
        <f>HYPERLINK(E624,C624)</f>
        <v>Slatter's Fundamentals of Veterinary Ophthalmology, Fifth Edition</v>
      </c>
      <c r="G624" s="12" t="str">
        <f>IFERROR(HYPERLINK(E624), "Not yet available")</f>
        <v>http://site.ebrary.com/lib/oculguelph/Doc?id=10726670</v>
      </c>
      <c r="H624" s="50" t="str">
        <f>IFERROR(HYPERLINK(L624, "Off-campus access"), "Not yet available")</f>
        <v>Off-campus access</v>
      </c>
      <c r="I624" s="8" t="s">
        <v>1134</v>
      </c>
      <c r="J624" s="9" t="s">
        <v>28</v>
      </c>
      <c r="K624" s="17">
        <v>528</v>
      </c>
      <c r="L624" s="5" t="str">
        <f>("https://subzero.lib.uoguelph.ca/login?url="&amp;E624)</f>
        <v>https://subzero.lib.uoguelph.ca/login?url=http://site.ebrary.com/lib/oculguelph/Doc?id=10726670</v>
      </c>
    </row>
    <row r="625" spans="1:12" ht="15" customHeight="1" x14ac:dyDescent="0.25">
      <c r="A625" s="15" t="str">
        <f>IFERROR(RANK(B625,$B$2:$B$813,1)+COUNTIF($B$1:B624,B625),"")</f>
        <v/>
      </c>
      <c r="B625" s="15" t="str">
        <f>IFERROR(SEARCH(query, C625, 1),"")</f>
        <v/>
      </c>
      <c r="C625" s="15" t="s">
        <v>1791</v>
      </c>
      <c r="D625" s="13">
        <v>2008</v>
      </c>
      <c r="E625" s="15" t="s">
        <v>601</v>
      </c>
      <c r="F625" s="12" t="str">
        <f>HYPERLINK(E625,C625)</f>
        <v>Slatter's Fundamentals of Veterinary Ophthalmology, Fourth Edition</v>
      </c>
      <c r="G625" s="12" t="str">
        <f>IFERROR(HYPERLINK(E625), "Not yet available")</f>
        <v>http://www.sciencedirect.com/science/book/9780721605616</v>
      </c>
      <c r="H625" s="50" t="str">
        <f>IFERROR(HYPERLINK(L625, "Off-campus access"), "Not yet available")</f>
        <v>Off-campus access</v>
      </c>
      <c r="I625" s="8" t="s">
        <v>28</v>
      </c>
      <c r="J625" s="10" t="s">
        <v>28</v>
      </c>
      <c r="K625" s="13">
        <v>193</v>
      </c>
      <c r="L625" s="5" t="str">
        <f>("https://subzero.lib.uoguelph.ca/login?url="&amp;E625)</f>
        <v>https://subzero.lib.uoguelph.ca/login?url=http://www.sciencedirect.com/science/book/9780721605616</v>
      </c>
    </row>
    <row r="626" spans="1:12" ht="15" customHeight="1" x14ac:dyDescent="0.25">
      <c r="A626" s="15" t="str">
        <f>IFERROR(RANK(B626,$B$2:$B$813,1)+COUNTIF($B$1:B625,B626),"")</f>
        <v/>
      </c>
      <c r="B626" s="15" t="str">
        <f>IFERROR(SEARCH(query, C626, 1),"")</f>
        <v/>
      </c>
      <c r="C626" s="15" t="s">
        <v>1595</v>
      </c>
      <c r="D626" s="13">
        <v>2014</v>
      </c>
      <c r="E626" s="15" t="s">
        <v>1596</v>
      </c>
      <c r="F626" s="12" t="str">
        <f>HYPERLINK(E626,C626)</f>
        <v>Small Animal Anesthesia Techniques</v>
      </c>
      <c r="G626" s="12" t="str">
        <f>IFERROR(HYPERLINK(E626), "Not yet available")</f>
        <v>http://onlinelibrary.wiley.com/book/10.1002/9781119421467</v>
      </c>
      <c r="H626" s="50" t="str">
        <f>IFERROR(HYPERLINK(L626, "Off-campus access"), "Not yet available")</f>
        <v>Off-campus access</v>
      </c>
      <c r="I626" s="8" t="s">
        <v>8</v>
      </c>
      <c r="J626" s="10" t="s">
        <v>8</v>
      </c>
      <c r="K626" s="13"/>
      <c r="L626" s="5" t="str">
        <f>("https://subzero.lib.uoguelph.ca/login?url="&amp;E626)</f>
        <v>https://subzero.lib.uoguelph.ca/login?url=http://onlinelibrary.wiley.com/book/10.1002/9781119421467</v>
      </c>
    </row>
    <row r="627" spans="1:12" ht="15" customHeight="1" x14ac:dyDescent="0.25">
      <c r="A627" s="15" t="str">
        <f>IFERROR(RANK(B627,$B$2:$B$813,1)+COUNTIF($B$1:B626,B627),"")</f>
        <v/>
      </c>
      <c r="B627" s="15" t="str">
        <f>IFERROR(SEARCH(query, C627, 1),"")</f>
        <v/>
      </c>
      <c r="C627" s="15" t="s">
        <v>2037</v>
      </c>
      <c r="D627" s="13">
        <v>2011</v>
      </c>
      <c r="E627" s="15" t="s">
        <v>602</v>
      </c>
      <c r="F627" s="12" t="str">
        <f>HYPERLINK(E627,C627)</f>
        <v>Small Animal Clinical Diagnosis by Laboratory Methods, Fifth Edition</v>
      </c>
      <c r="G627" s="12" t="str">
        <f>IFERROR(HYPERLINK(E627), "Not yet available")</f>
        <v>http://www.sciencedirect.com/science/book/9781437706574</v>
      </c>
      <c r="H627" s="50" t="str">
        <f>IFERROR(HYPERLINK(L627, "Off-campus access"), "Not yet available")</f>
        <v>Off-campus access</v>
      </c>
      <c r="I627" s="8" t="s">
        <v>28</v>
      </c>
      <c r="J627" s="10" t="s">
        <v>28</v>
      </c>
      <c r="K627" s="13">
        <v>81</v>
      </c>
      <c r="L627" s="5" t="str">
        <f>("https://subzero.lib.uoguelph.ca/login?url="&amp;E627)</f>
        <v>https://subzero.lib.uoguelph.ca/login?url=http://www.sciencedirect.com/science/book/9781437706574</v>
      </c>
    </row>
    <row r="628" spans="1:12" ht="15" customHeight="1" x14ac:dyDescent="0.25">
      <c r="A628" s="15" t="str">
        <f>IFERROR(RANK(B628,$B$2:$B$813,1)+COUNTIF($B$1:B627,B628),"")</f>
        <v/>
      </c>
      <c r="B628" s="15" t="str">
        <f>IFERROR(SEARCH(query, C628, 1),"")</f>
        <v/>
      </c>
      <c r="C628" s="15" t="s">
        <v>603</v>
      </c>
      <c r="D628" s="13">
        <v>2017</v>
      </c>
      <c r="E628" s="15" t="s">
        <v>604</v>
      </c>
      <c r="F628" s="12" t="str">
        <f>HYPERLINK(E628,C628)</f>
        <v>Small Animal Clinical Oncology, Self-Assessment Color Review</v>
      </c>
      <c r="G628" s="12" t="str">
        <f>IFERROR(HYPERLINK(E628), "Not yet available")</f>
        <v>http://www.crcnetbase.com/isbn/978-1-4822-2539-6</v>
      </c>
      <c r="H628" s="50" t="str">
        <f>IFERROR(HYPERLINK(L628, "Off-campus access"), "Not yet available")</f>
        <v>Off-campus access</v>
      </c>
      <c r="I628" s="8" t="s">
        <v>72</v>
      </c>
      <c r="J628" s="10" t="s">
        <v>72</v>
      </c>
      <c r="K628" s="13">
        <v>0</v>
      </c>
      <c r="L628" s="5" t="str">
        <f>("https://subzero.lib.uoguelph.ca/login?url="&amp;E628)</f>
        <v>https://subzero.lib.uoguelph.ca/login?url=http://www.crcnetbase.com/isbn/978-1-4822-2539-6</v>
      </c>
    </row>
    <row r="629" spans="1:12" ht="15" customHeight="1" x14ac:dyDescent="0.25">
      <c r="A629" s="15" t="str">
        <f>IFERROR(RANK(B629,$B$2:$B$813,1)+COUNTIF($B$1:B628,B629),"")</f>
        <v/>
      </c>
      <c r="B629" s="15" t="str">
        <f>IFERROR(SEARCH(query, C629, 1),"")</f>
        <v/>
      </c>
      <c r="C629" s="8" t="s">
        <v>901</v>
      </c>
      <c r="D629" s="17">
        <v>2011</v>
      </c>
      <c r="E629" s="9" t="s">
        <v>1090</v>
      </c>
      <c r="F629" s="12" t="str">
        <f>HYPERLINK(E629,C629)</f>
        <v xml:space="preserve">Small Animal Clinical Pharmacology and Therapeutics </v>
      </c>
      <c r="G629" s="12" t="str">
        <f>IFERROR(HYPERLINK(E629), "Not yet available")</f>
        <v>http://site.ebrary.com/lib/oculguelph/Doc?id=10511807</v>
      </c>
      <c r="H629" s="50" t="str">
        <f>IFERROR(HYPERLINK(L629, "Off-campus access"), "Not yet available")</f>
        <v>Off-campus access</v>
      </c>
      <c r="I629" s="8" t="s">
        <v>1134</v>
      </c>
      <c r="J629" s="9" t="s">
        <v>28</v>
      </c>
      <c r="K629" s="17">
        <v>294</v>
      </c>
      <c r="L629" s="5" t="str">
        <f>("https://subzero.lib.uoguelph.ca/login?url="&amp;E629)</f>
        <v>https://subzero.lib.uoguelph.ca/login?url=http://site.ebrary.com/lib/oculguelph/Doc?id=10511807</v>
      </c>
    </row>
    <row r="630" spans="1:12" ht="15" customHeight="1" x14ac:dyDescent="0.25">
      <c r="A630" s="15" t="str">
        <f>IFERROR(RANK(B630,$B$2:$B$813,1)+COUNTIF($B$1:B629,B630),"")</f>
        <v/>
      </c>
      <c r="B630" s="15" t="str">
        <f>IFERROR(SEARCH(query, C630, 1),"")</f>
        <v/>
      </c>
      <c r="C630" s="15" t="s">
        <v>1854</v>
      </c>
      <c r="D630" s="13">
        <v>2008</v>
      </c>
      <c r="E630" s="15" t="s">
        <v>605</v>
      </c>
      <c r="F630" s="12" t="str">
        <f>HYPERLINK(E630,C630)</f>
        <v>Small Animal Clinical Pharmacology, Second Edition</v>
      </c>
      <c r="G630" s="12" t="str">
        <f>IFERROR(HYPERLINK(E630), "Not yet available")</f>
        <v>http://www.sciencedirect.com/science/book/9780702028588</v>
      </c>
      <c r="H630" s="50" t="str">
        <f>IFERROR(HYPERLINK(L630, "Off-campus access"), "Not yet available")</f>
        <v>Off-campus access</v>
      </c>
      <c r="I630" s="8" t="s">
        <v>28</v>
      </c>
      <c r="J630" s="10" t="s">
        <v>28</v>
      </c>
      <c r="K630" s="13">
        <v>29</v>
      </c>
      <c r="L630" s="5" t="str">
        <f>("https://subzero.lib.uoguelph.ca/login?url="&amp;E630)</f>
        <v>https://subzero.lib.uoguelph.ca/login?url=http://www.sciencedirect.com/science/book/9780702028588</v>
      </c>
    </row>
    <row r="631" spans="1:12" ht="15" customHeight="1" x14ac:dyDescent="0.25">
      <c r="A631" s="15" t="str">
        <f>IFERROR(RANK(B631,$B$2:$B$813,1)+COUNTIF($B$1:B630,B631),"")</f>
        <v/>
      </c>
      <c r="B631" s="15" t="str">
        <f>IFERROR(SEARCH(query, C631, 1),"")</f>
        <v/>
      </c>
      <c r="C631" s="15" t="s">
        <v>1912</v>
      </c>
      <c r="D631" s="13">
        <v>2009</v>
      </c>
      <c r="E631" s="15" t="s">
        <v>606</v>
      </c>
      <c r="F631" s="12" t="str">
        <f>HYPERLINK(E631,C631)</f>
        <v>Small Animal Critical Care Medicine, First Edition</v>
      </c>
      <c r="G631" s="12" t="str">
        <f>IFERROR(HYPERLINK(E631), "Not yet available")</f>
        <v>http://www.sciencedirect.com/science/book/9781416025917</v>
      </c>
      <c r="H631" s="50" t="str">
        <f>IFERROR(HYPERLINK(L631, "Off-campus access"), "Not yet available")</f>
        <v>Off-campus access</v>
      </c>
      <c r="I631" s="8" t="s">
        <v>28</v>
      </c>
      <c r="J631" s="10" t="s">
        <v>28</v>
      </c>
      <c r="K631" s="13">
        <v>121</v>
      </c>
      <c r="L631" s="5" t="str">
        <f>("https://subzero.lib.uoguelph.ca/login?url="&amp;E631)</f>
        <v>https://subzero.lib.uoguelph.ca/login?url=http://www.sciencedirect.com/science/book/9781416025917</v>
      </c>
    </row>
    <row r="632" spans="1:12" ht="15" customHeight="1" x14ac:dyDescent="0.25">
      <c r="A632" s="15" t="str">
        <f>IFERROR(RANK(B632,$B$2:$B$813,1)+COUNTIF($B$1:B631,B632),"")</f>
        <v/>
      </c>
      <c r="B632" s="15" t="str">
        <f>IFERROR(SEARCH(query, C632, 1),"")</f>
        <v/>
      </c>
      <c r="C632" s="15" t="s">
        <v>1914</v>
      </c>
      <c r="D632" s="13">
        <v>2016</v>
      </c>
      <c r="E632" s="15" t="s">
        <v>1915</v>
      </c>
      <c r="F632" s="12" t="str">
        <f>HYPERLINK(E632,C632)</f>
        <v>Small Animal Critical Care Medicine, Second Edition</v>
      </c>
      <c r="G632" s="12" t="str">
        <f>IFERROR(HYPERLINK(E632), "Not yet available")</f>
        <v>https://www.sciencedirect.com/science/book/9781455703067</v>
      </c>
      <c r="H632" s="50" t="str">
        <f>IFERROR(HYPERLINK(L632, "Off-campus access"), "Not yet available")</f>
        <v>Off-campus access</v>
      </c>
      <c r="I632" s="8" t="s">
        <v>28</v>
      </c>
      <c r="J632" s="10" t="s">
        <v>28</v>
      </c>
      <c r="K632" s="13"/>
    </row>
    <row r="633" spans="1:12" ht="15" customHeight="1" x14ac:dyDescent="0.25">
      <c r="A633" s="15" t="str">
        <f>IFERROR(RANK(B633,$B$2:$B$813,1)+COUNTIF($B$1:B632,B633),"")</f>
        <v/>
      </c>
      <c r="B633" s="15" t="str">
        <f>IFERROR(SEARCH(query, C633, 1),"")</f>
        <v/>
      </c>
      <c r="C633" s="15" t="s">
        <v>607</v>
      </c>
      <c r="D633" s="13">
        <v>2017</v>
      </c>
      <c r="E633" s="15" t="s">
        <v>1913</v>
      </c>
      <c r="F633" s="12" t="str">
        <f>HYPERLINK(E633,C633)</f>
        <v>Small Animal Cytologic Diagnosis</v>
      </c>
      <c r="G633" s="12" t="str">
        <f>IFERROR(HYPERLINK(E633), "Not yet available")</f>
        <v>https://www.taylorfrancis.com/books/e/9781482225761</v>
      </c>
      <c r="H633" s="50" t="str">
        <f>IFERROR(HYPERLINK(L633, "Off-campus access"), "Not yet available")</f>
        <v>Off-campus access</v>
      </c>
      <c r="I633" s="8" t="s">
        <v>72</v>
      </c>
      <c r="J633" s="10" t="s">
        <v>72</v>
      </c>
      <c r="K633" s="13">
        <v>0</v>
      </c>
      <c r="L633" s="5" t="str">
        <f>("https://subzero.lib.uoguelph.ca/login?url="&amp;E633)</f>
        <v>https://subzero.lib.uoguelph.ca/login?url=https://www.taylorfrancis.com/books/e/9781482225761</v>
      </c>
    </row>
    <row r="634" spans="1:12" ht="15" customHeight="1" x14ac:dyDescent="0.25">
      <c r="A634" s="15" t="str">
        <f>IFERROR(RANK(B634,$B$2:$B$813,1)+COUNTIF($B$1:B633,B634),"")</f>
        <v/>
      </c>
      <c r="B634" s="15" t="str">
        <f>IFERROR(SEARCH(query, C634, 1),"")</f>
        <v/>
      </c>
      <c r="C634" s="15" t="s">
        <v>608</v>
      </c>
      <c r="D634" s="13">
        <v>2008</v>
      </c>
      <c r="E634" s="15" t="s">
        <v>609</v>
      </c>
      <c r="F634" s="12" t="str">
        <f>HYPERLINK(E634,C634)</f>
        <v>Small Animal Dental Equipment, Materials and Techniques: A Primer</v>
      </c>
      <c r="G634" s="12" t="str">
        <f>IFERROR(HYPERLINK(E634), "Not yet available")</f>
        <v>http://onlinelibrary.wiley.com/book/10.1002/9780470344873</v>
      </c>
      <c r="H634" s="50" t="str">
        <f>IFERROR(HYPERLINK(L634, "Off-campus access"), "Not yet available")</f>
        <v>Off-campus access</v>
      </c>
      <c r="I634" s="8" t="s">
        <v>8</v>
      </c>
      <c r="J634" s="10" t="s">
        <v>8</v>
      </c>
      <c r="K634" s="13">
        <v>0</v>
      </c>
      <c r="L634" s="5" t="str">
        <f>("https://subzero.lib.uoguelph.ca/login?url="&amp;E634)</f>
        <v>https://subzero.lib.uoguelph.ca/login?url=http://onlinelibrary.wiley.com/book/10.1002/9780470344873</v>
      </c>
    </row>
    <row r="635" spans="1:12" ht="15" customHeight="1" x14ac:dyDescent="0.25">
      <c r="A635" s="15" t="str">
        <f>IFERROR(RANK(B635,$B$2:$B$813,1)+COUNTIF($B$1:B634,B635),"")</f>
        <v/>
      </c>
      <c r="B635" s="15" t="str">
        <f>IFERROR(SEARCH(query, C635, 1),"")</f>
        <v/>
      </c>
      <c r="C635" s="15" t="s">
        <v>610</v>
      </c>
      <c r="D635" s="13">
        <v>2011</v>
      </c>
      <c r="E635" s="15" t="s">
        <v>611</v>
      </c>
      <c r="F635" s="12" t="str">
        <f>HYPERLINK(E635,C635)</f>
        <v>Small Animal Dental, Oral and Maxillofacial Disease: A Colour Handbook</v>
      </c>
      <c r="G635" s="12" t="str">
        <f>IFERROR(HYPERLINK(E635), "Not yet available")</f>
        <v>http://www.crcnetbase.com/isbn/978-1-84076-172-6</v>
      </c>
      <c r="H635" s="50" t="str">
        <f>IFERROR(HYPERLINK(L635, "Off-campus access"), "Not yet available")</f>
        <v>Off-campus access</v>
      </c>
      <c r="I635" s="8" t="s">
        <v>72</v>
      </c>
      <c r="J635" s="10" t="s">
        <v>72</v>
      </c>
      <c r="K635" s="13">
        <v>0</v>
      </c>
      <c r="L635" s="5" t="str">
        <f>("https://subzero.lib.uoguelph.ca/login?url="&amp;E635)</f>
        <v>https://subzero.lib.uoguelph.ca/login?url=http://www.crcnetbase.com/isbn/978-1-84076-172-6</v>
      </c>
    </row>
    <row r="636" spans="1:12" ht="15" customHeight="1" x14ac:dyDescent="0.25">
      <c r="A636" s="15" t="str">
        <f>IFERROR(RANK(B636,$B$2:$B$813,1)+COUNTIF($B$1:B635,B636),"")</f>
        <v/>
      </c>
      <c r="B636" s="15" t="str">
        <f>IFERROR(SEARCH(query, C636, 1),"")</f>
        <v/>
      </c>
      <c r="C636" s="15" t="s">
        <v>612</v>
      </c>
      <c r="D636" s="13">
        <v>2008</v>
      </c>
      <c r="E636" s="15" t="s">
        <v>613</v>
      </c>
      <c r="F636" s="12" t="str">
        <f>HYPERLINK(E636,C636)</f>
        <v>Small Animal Dentistry: A Manual of Techniques</v>
      </c>
      <c r="G636" s="12" t="str">
        <f>IFERROR(HYPERLINK(E636), "Not yet available")</f>
        <v>http://onlinelibrary.wiley.com/book/10.1002/9780470753187</v>
      </c>
      <c r="H636" s="50" t="str">
        <f>IFERROR(HYPERLINK(L636, "Off-campus access"), "Not yet available")</f>
        <v>Off-campus access</v>
      </c>
      <c r="I636" s="8" t="s">
        <v>8</v>
      </c>
      <c r="J636" s="10" t="s">
        <v>8</v>
      </c>
      <c r="K636" s="13">
        <v>1</v>
      </c>
      <c r="L636" s="5" t="str">
        <f>("https://subzero.lib.uoguelph.ca/login?url="&amp;E636)</f>
        <v>https://subzero.lib.uoguelph.ca/login?url=http://onlinelibrary.wiley.com/book/10.1002/9780470753187</v>
      </c>
    </row>
    <row r="637" spans="1:12" ht="15" customHeight="1" x14ac:dyDescent="0.25">
      <c r="A637" s="15" t="str">
        <f>IFERROR(RANK(B637,$B$2:$B$813,1)+COUNTIF($B$1:B636,B637),"")</f>
        <v/>
      </c>
      <c r="B637" s="15" t="str">
        <f>IFERROR(SEARCH(query, C637, 1),"")</f>
        <v/>
      </c>
      <c r="C637" s="15" t="s">
        <v>1856</v>
      </c>
      <c r="D637" s="13">
        <v>2016</v>
      </c>
      <c r="E637" s="15" t="s">
        <v>615</v>
      </c>
      <c r="F637" s="12" t="str">
        <f>HYPERLINK(E637,C637)</f>
        <v>Small Animal Dermatology: A Color Atlas and Therapeutic Guide, Fourth Edition</v>
      </c>
      <c r="G637" s="12" t="str">
        <f>IFERROR(HYPERLINK(E637), "Not yet available")</f>
        <v>http://www.sciencedirect.com/science/book/9780323376518</v>
      </c>
      <c r="H637" s="50" t="str">
        <f>IFERROR(HYPERLINK(L637, "Off-campus access"), "Not yet available")</f>
        <v>Off-campus access</v>
      </c>
      <c r="I637" s="8" t="s">
        <v>28</v>
      </c>
      <c r="J637" s="10" t="s">
        <v>28</v>
      </c>
      <c r="K637" s="13">
        <v>0</v>
      </c>
      <c r="L637" s="5" t="str">
        <f>("https://subzero.lib.uoguelph.ca/login?url="&amp;E637)</f>
        <v>https://subzero.lib.uoguelph.ca/login?url=http://www.sciencedirect.com/science/book/9780323376518</v>
      </c>
    </row>
    <row r="638" spans="1:12" ht="15" customHeight="1" x14ac:dyDescent="0.25">
      <c r="A638" s="15" t="str">
        <f>IFERROR(RANK(B638,$B$2:$B$813,1)+COUNTIF($B$1:B637,B638),"")</f>
        <v/>
      </c>
      <c r="B638" s="15" t="str">
        <f>IFERROR(SEARCH(query, C638, 1),"")</f>
        <v/>
      </c>
      <c r="C638" s="15" t="s">
        <v>1855</v>
      </c>
      <c r="D638" s="13">
        <v>2011</v>
      </c>
      <c r="E638" s="15" t="s">
        <v>614</v>
      </c>
      <c r="F638" s="12" t="str">
        <f>HYPERLINK(E638,C638)</f>
        <v>Small Animal Dermatology: A Color Atlas and Therapeutic Guide, Third Edition</v>
      </c>
      <c r="G638" s="12" t="str">
        <f>IFERROR(HYPERLINK(E638), "Not yet available")</f>
        <v>http://www.sciencedirect.com/science/book/9781416056638</v>
      </c>
      <c r="H638" s="50" t="str">
        <f>IFERROR(HYPERLINK(L638, "Off-campus access"), "Not yet available")</f>
        <v>Off-campus access</v>
      </c>
      <c r="I638" s="8" t="s">
        <v>28</v>
      </c>
      <c r="J638" s="10" t="s">
        <v>28</v>
      </c>
      <c r="K638" s="13">
        <v>117</v>
      </c>
      <c r="L638" s="5" t="str">
        <f>("https://subzero.lib.uoguelph.ca/login?url="&amp;E638)</f>
        <v>https://subzero.lib.uoguelph.ca/login?url=http://www.sciencedirect.com/science/book/9781416056638</v>
      </c>
    </row>
    <row r="639" spans="1:12" ht="15" customHeight="1" x14ac:dyDescent="0.25">
      <c r="A639" s="15" t="str">
        <f>IFERROR(RANK(B639,$B$2:$B$813,1)+COUNTIF($B$1:B638,B639),"")</f>
        <v/>
      </c>
      <c r="B639" s="15" t="str">
        <f>IFERROR(SEARCH(query, C639, 1),"")</f>
        <v/>
      </c>
      <c r="C639" s="15" t="s">
        <v>1906</v>
      </c>
      <c r="D639" s="13">
        <v>2015</v>
      </c>
      <c r="E639" s="15" t="s">
        <v>1907</v>
      </c>
      <c r="F639" s="12" t="str">
        <f>HYPERLINK(E639,C639)</f>
        <v>Small Animal Diagnostic Ultrasound</v>
      </c>
      <c r="G639" s="12" t="str">
        <f>IFERROR(HYPERLINK(E639), "Not yet available")</f>
        <v>https://www.sciencedirect.com/science/book/9781416048671</v>
      </c>
      <c r="H639" s="50" t="str">
        <f>IFERROR(HYPERLINK(L639, "Off-campus access"), "Not yet available")</f>
        <v>Off-campus access</v>
      </c>
      <c r="I639" s="8" t="s">
        <v>28</v>
      </c>
      <c r="J639" s="10" t="s">
        <v>28</v>
      </c>
      <c r="K639" s="13"/>
    </row>
    <row r="640" spans="1:12" ht="15" customHeight="1" x14ac:dyDescent="0.25">
      <c r="A640" s="15" t="str">
        <f>IFERROR(RANK(B640,$B$2:$B$813,1)+COUNTIF($B$1:B639,B640),"")</f>
        <v/>
      </c>
      <c r="B640" s="15" t="str">
        <f>IFERROR(SEARCH(query, C640, 1),"")</f>
        <v/>
      </c>
      <c r="C640" s="8" t="s">
        <v>902</v>
      </c>
      <c r="D640" s="17">
        <v>2008</v>
      </c>
      <c r="E640" s="9" t="s">
        <v>1091</v>
      </c>
      <c r="F640" s="12" t="str">
        <f>HYPERLINK(E640,C640)</f>
        <v xml:space="preserve">Small Animal ECGs : An Introductory Guide </v>
      </c>
      <c r="G640" s="12" t="str">
        <f>IFERROR(HYPERLINK(E640), "Not yet available")</f>
        <v>http://site.ebrary.com/lib/oculguelph/Doc?id=10232752</v>
      </c>
      <c r="H640" s="50" t="str">
        <f>IFERROR(HYPERLINK(L640, "Off-campus access"), "Not yet available")</f>
        <v>Off-campus access</v>
      </c>
      <c r="I640" s="8" t="s">
        <v>1134</v>
      </c>
      <c r="J640" s="9" t="s">
        <v>8</v>
      </c>
      <c r="K640" s="17">
        <v>0</v>
      </c>
      <c r="L640" s="5" t="str">
        <f>("https://subzero.lib.uoguelph.ca/login?url="&amp;E640)</f>
        <v>https://subzero.lib.uoguelph.ca/login?url=http://site.ebrary.com/lib/oculguelph/Doc?id=10232752</v>
      </c>
    </row>
    <row r="641" spans="1:12" ht="15" customHeight="1" x14ac:dyDescent="0.25">
      <c r="A641" s="15" t="str">
        <f>IFERROR(RANK(B641,$B$2:$B$813,1)+COUNTIF($B$1:B640,B641),"")</f>
        <v/>
      </c>
      <c r="B641" s="15" t="str">
        <f>IFERROR(SEARCH(query, C641, 1),"")</f>
        <v/>
      </c>
      <c r="C641" s="15" t="s">
        <v>617</v>
      </c>
      <c r="D641" s="13">
        <v>2008</v>
      </c>
      <c r="E641" s="15" t="s">
        <v>618</v>
      </c>
      <c r="F641" s="12" t="str">
        <f>HYPERLINK(E641,C641)</f>
        <v>Small Animal ECGs: An Introductory Guide, Second Edition</v>
      </c>
      <c r="G641" s="12" t="str">
        <f>IFERROR(HYPERLINK(E641), "Not yet available")</f>
        <v>http://onlinelibrary.wiley.com/book/10.1002/9780470692080</v>
      </c>
      <c r="H641" s="50" t="str">
        <f>IFERROR(HYPERLINK(L641, "Off-campus access"), "Not yet available")</f>
        <v>Off-campus access</v>
      </c>
      <c r="I641" s="8" t="s">
        <v>8</v>
      </c>
      <c r="J641" s="10" t="s">
        <v>8</v>
      </c>
      <c r="K641" s="13">
        <v>1</v>
      </c>
      <c r="L641" s="5" t="str">
        <f>("https://subzero.lib.uoguelph.ca/login?url="&amp;E641)</f>
        <v>https://subzero.lib.uoguelph.ca/login?url=http://onlinelibrary.wiley.com/book/10.1002/9780470692080</v>
      </c>
    </row>
    <row r="642" spans="1:12" ht="15" customHeight="1" x14ac:dyDescent="0.25">
      <c r="A642" s="15" t="str">
        <f>IFERROR(RANK(B642,$B$2:$B$813,1)+COUNTIF($B$1:B641,B642),"")</f>
        <v/>
      </c>
      <c r="B642" s="15" t="str">
        <f>IFERROR(SEARCH(query, C642, 1),"")</f>
        <v/>
      </c>
      <c r="C642" s="15" t="s">
        <v>1857</v>
      </c>
      <c r="D642" s="13">
        <v>2015</v>
      </c>
      <c r="E642" s="15" t="s">
        <v>616</v>
      </c>
      <c r="F642" s="12" t="str">
        <f>HYPERLINK(E642,C642)</f>
        <v>Small Animal ECGs: An Introductory Guide, Third Edition</v>
      </c>
      <c r="G642" s="12" t="str">
        <f>IFERROR(HYPERLINK(E642), "Not yet available")</f>
        <v>http://onlinelibrary.wiley.com/book/10.1002/9781119005377</v>
      </c>
      <c r="H642" s="50" t="str">
        <f>IFERROR(HYPERLINK(L642, "Off-campus access"), "Not yet available")</f>
        <v>Off-campus access</v>
      </c>
      <c r="I642" s="8" t="s">
        <v>8</v>
      </c>
      <c r="J642" s="10" t="s">
        <v>8</v>
      </c>
      <c r="K642" s="13">
        <v>1</v>
      </c>
      <c r="L642" s="5" t="str">
        <f>("https://subzero.lib.uoguelph.ca/login?url="&amp;E642)</f>
        <v>https://subzero.lib.uoguelph.ca/login?url=http://onlinelibrary.wiley.com/book/10.1002/9781119005377</v>
      </c>
    </row>
    <row r="643" spans="1:12" ht="15" customHeight="1" x14ac:dyDescent="0.25">
      <c r="A643" s="15" t="str">
        <f>IFERROR(RANK(B643,$B$2:$B$813,1)+COUNTIF($B$1:B642,B643),"")</f>
        <v/>
      </c>
      <c r="B643" s="15" t="str">
        <f>IFERROR(SEARCH(query, C643, 1),"")</f>
        <v/>
      </c>
      <c r="C643" s="8" t="s">
        <v>903</v>
      </c>
      <c r="D643" s="17">
        <v>2010</v>
      </c>
      <c r="E643" s="9" t="s">
        <v>1092</v>
      </c>
      <c r="F643" s="12" t="str">
        <f>HYPERLINK(E643,C643)</f>
        <v xml:space="preserve">Small Animal Emergency and Critical Care : Case Studies in Client Communication, Morbidity and Mortality </v>
      </c>
      <c r="G643" s="12" t="str">
        <f>IFERROR(HYPERLINK(E643), "Not yet available")</f>
        <v>http://site.ebrary.com/lib/oculguelph/Doc?id=10419236</v>
      </c>
      <c r="H643" s="50" t="str">
        <f>IFERROR(HYPERLINK(L643, "Off-campus access"), "Not yet available")</f>
        <v>Off-campus access</v>
      </c>
      <c r="I643" s="8" t="s">
        <v>1134</v>
      </c>
      <c r="J643" s="9" t="s">
        <v>8</v>
      </c>
      <c r="K643" s="17">
        <v>0</v>
      </c>
      <c r="L643" s="5" t="str">
        <f>("https://subzero.lib.uoguelph.ca/login?url="&amp;E643)</f>
        <v>https://subzero.lib.uoguelph.ca/login?url=http://site.ebrary.com/lib/oculguelph/Doc?id=10419236</v>
      </c>
    </row>
    <row r="644" spans="1:12" ht="15" customHeight="1" x14ac:dyDescent="0.25">
      <c r="A644" s="15" t="str">
        <f>IFERROR(RANK(B644,$B$2:$B$813,1)+COUNTIF($B$1:B643,B644),"")</f>
        <v/>
      </c>
      <c r="B644" s="15" t="str">
        <f>IFERROR(SEARCH(query, C644, 1),"")</f>
        <v/>
      </c>
      <c r="C644" s="15" t="s">
        <v>619</v>
      </c>
      <c r="D644" s="13">
        <v>2014</v>
      </c>
      <c r="E644" s="15" t="s">
        <v>620</v>
      </c>
      <c r="F644" s="12" t="str">
        <f>HYPERLINK(E644,C644)</f>
        <v>Small Animal Emergency and Critical Care Medicine: Self-Assessment Color Review, Second Edition</v>
      </c>
      <c r="G644" s="12" t="str">
        <f>IFERROR(HYPERLINK(E644), "Not yet available")</f>
        <v>http://www.crcnetbase.com/isbn/978-1-4822-2592-1</v>
      </c>
      <c r="H644" s="50" t="str">
        <f>IFERROR(HYPERLINK(L644, "Off-campus access"), "Not yet available")</f>
        <v>Off-campus access</v>
      </c>
      <c r="I644" s="8" t="s">
        <v>72</v>
      </c>
      <c r="J644" s="10" t="s">
        <v>72</v>
      </c>
      <c r="K644" s="13">
        <v>0</v>
      </c>
      <c r="L644" s="5" t="str">
        <f>("https://subzero.lib.uoguelph.ca/login?url="&amp;E644)</f>
        <v>https://subzero.lib.uoguelph.ca/login?url=http://www.crcnetbase.com/isbn/978-1-4822-2592-1</v>
      </c>
    </row>
    <row r="645" spans="1:12" ht="15" customHeight="1" x14ac:dyDescent="0.25">
      <c r="A645" s="15" t="str">
        <f>IFERROR(RANK(B645,$B$2:$B$813,1)+COUNTIF($B$1:B644,B645),"")</f>
        <v/>
      </c>
      <c r="B645" s="15" t="str">
        <f>IFERROR(SEARCH(query, C645, 1),"")</f>
        <v/>
      </c>
      <c r="C645" s="15" t="s">
        <v>1966</v>
      </c>
      <c r="D645" s="13">
        <v>2010</v>
      </c>
      <c r="E645" s="15" t="s">
        <v>621</v>
      </c>
      <c r="F645" s="12" t="str">
        <f>HYPERLINK(E645,C645)</f>
        <v>Small Animal Endoscopy, Third Edition</v>
      </c>
      <c r="G645" s="12" t="str">
        <f>IFERROR(HYPERLINK(E645), "Not yet available")</f>
        <v>http://www.sciencedirect.com/science/book/9780323055789</v>
      </c>
      <c r="H645" s="50" t="str">
        <f>IFERROR(HYPERLINK(L645, "Off-campus access"), "Not yet available")</f>
        <v>Off-campus access</v>
      </c>
      <c r="I645" s="8" t="s">
        <v>28</v>
      </c>
      <c r="J645" s="10" t="s">
        <v>28</v>
      </c>
      <c r="K645" s="13">
        <v>43</v>
      </c>
      <c r="L645" s="5" t="str">
        <f>("https://subzero.lib.uoguelph.ca/login?url="&amp;E645)</f>
        <v>https://subzero.lib.uoguelph.ca/login?url=http://www.sciencedirect.com/science/book/9780323055789</v>
      </c>
    </row>
    <row r="646" spans="1:12" ht="15" customHeight="1" x14ac:dyDescent="0.25">
      <c r="A646" s="15" t="str">
        <f>IFERROR(RANK(B646,$B$2:$B$813,1)+COUNTIF($B$1:B645,B646),"")</f>
        <v/>
      </c>
      <c r="B646" s="15" t="str">
        <f>IFERROR(SEARCH(query, C646, 1),"")</f>
        <v/>
      </c>
      <c r="C646" s="15" t="s">
        <v>622</v>
      </c>
      <c r="D646" s="13">
        <v>2016</v>
      </c>
      <c r="E646" s="15" t="s">
        <v>623</v>
      </c>
      <c r="F646" s="12" t="str">
        <f>HYPERLINK(E646,C646)</f>
        <v>Small Animal Fracture Repair: A Case-Based Approach</v>
      </c>
      <c r="G646" s="12" t="str">
        <f>IFERROR(HYPERLINK(E646), "Not yet available")</f>
        <v>http://www.crcnetbase.com/isbn/978-1-4987-3242-0</v>
      </c>
      <c r="H646" s="50" t="str">
        <f>IFERROR(HYPERLINK(L646, "Off-campus access"), "Not yet available")</f>
        <v>Off-campus access</v>
      </c>
      <c r="I646" s="8" t="s">
        <v>72</v>
      </c>
      <c r="J646" s="10" t="s">
        <v>72</v>
      </c>
      <c r="K646" s="13">
        <v>0</v>
      </c>
      <c r="L646" s="5" t="str">
        <f>("https://subzero.lib.uoguelph.ca/login?url="&amp;E646)</f>
        <v>https://subzero.lib.uoguelph.ca/login?url=http://www.crcnetbase.com/isbn/978-1-4987-3242-0</v>
      </c>
    </row>
    <row r="647" spans="1:12" ht="15" customHeight="1" x14ac:dyDescent="0.25">
      <c r="A647" s="15" t="str">
        <f>IFERROR(RANK(B647,$B$2:$B$813,1)+COUNTIF($B$1:B646,B647),"")</f>
        <v/>
      </c>
      <c r="B647" s="15" t="str">
        <f>IFERROR(SEARCH(query, C647, 1),"")</f>
        <v/>
      </c>
      <c r="C647" s="15" t="s">
        <v>1626</v>
      </c>
      <c r="D647" s="13">
        <v>2012</v>
      </c>
      <c r="E647" s="15" t="s">
        <v>1627</v>
      </c>
      <c r="F647" s="12" t="str">
        <f>HYPERLINK(E647,C647)</f>
        <v>Small Animal Internal Medicine for Veterinary Technicians and Nurses</v>
      </c>
      <c r="G647" s="12" t="str">
        <f>IFERROR(HYPERLINK(E647), "Not yet available")</f>
        <v>http://onlinelibrary.wiley.com/book/10.1002/9781119421542</v>
      </c>
      <c r="H647" s="50" t="str">
        <f>IFERROR(HYPERLINK(L647, "Off-campus access"), "Not yet available")</f>
        <v>Off-campus access</v>
      </c>
      <c r="I647" s="8" t="s">
        <v>8</v>
      </c>
      <c r="J647" s="10" t="s">
        <v>8</v>
      </c>
      <c r="K647" s="13"/>
      <c r="L647" s="5" t="str">
        <f>("https://subzero.lib.uoguelph.ca/login?url="&amp;E647)</f>
        <v>https://subzero.lib.uoguelph.ca/login?url=http://onlinelibrary.wiley.com/book/10.1002/9781119421542</v>
      </c>
    </row>
    <row r="648" spans="1:12" ht="15" customHeight="1" x14ac:dyDescent="0.25">
      <c r="A648" s="15" t="str">
        <f>IFERROR(RANK(B648,$B$2:$B$813,1)+COUNTIF($B$1:B647,B648),"")</f>
        <v/>
      </c>
      <c r="B648" s="15" t="str">
        <f>IFERROR(SEARCH(query, C648, 1),"")</f>
        <v/>
      </c>
      <c r="C648" s="10" t="s">
        <v>1967</v>
      </c>
      <c r="D648" s="17">
        <v>2014</v>
      </c>
      <c r="E648" s="11" t="s">
        <v>1175</v>
      </c>
      <c r="F648" s="12" t="str">
        <f>HYPERLINK(E648,C648)</f>
        <v>Small Animal Internal Medicine, Fifth Edition</v>
      </c>
      <c r="G648" s="12" t="str">
        <f>IFERROR(HYPERLINK(E648), "Not yet available")</f>
        <v>http://search.ebscohost.com/login.aspx?direct=true&amp;scope=site&amp;db=nlebk&amp;db=nlabk&amp;AN=704044</v>
      </c>
      <c r="H648" s="50" t="str">
        <f>IFERROR(HYPERLINK(L648, "Off-campus access"), "Not yet available")</f>
        <v>Off-campus access</v>
      </c>
      <c r="I648" s="8" t="s">
        <v>1184</v>
      </c>
      <c r="J648" s="10" t="s">
        <v>28</v>
      </c>
      <c r="K648" s="13"/>
      <c r="L648" s="5" t="str">
        <f>("https://subzero.lib.uoguelph.ca/login?url="&amp;E648)</f>
        <v>https://subzero.lib.uoguelph.ca/login?url=http://search.ebscohost.com/login.aspx?direct=true&amp;scope=site&amp;db=nlebk&amp;db=nlabk&amp;AN=704044</v>
      </c>
    </row>
    <row r="649" spans="1:12" ht="15" customHeight="1" x14ac:dyDescent="0.25">
      <c r="A649" s="15" t="str">
        <f>IFERROR(RANK(B649,$B$2:$B$813,1)+COUNTIF($B$1:B648,B649),"")</f>
        <v/>
      </c>
      <c r="B649" s="15" t="str">
        <f>IFERROR(SEARCH(query, C649, 1),"")</f>
        <v/>
      </c>
      <c r="C649" s="8" t="s">
        <v>1968</v>
      </c>
      <c r="D649" s="17">
        <v>2008</v>
      </c>
      <c r="E649" s="9" t="s">
        <v>1093</v>
      </c>
      <c r="F649" s="12" t="str">
        <f>HYPERLINK(E649,C649)</f>
        <v>Small Animal Internal Medicine, Fourth Edition</v>
      </c>
      <c r="G649" s="12" t="str">
        <f>IFERROR(HYPERLINK(E649), "Not yet available")</f>
        <v>http://site.ebrary.com/lib/oculguelph/Doc?id=10438696</v>
      </c>
      <c r="H649" s="50" t="str">
        <f>IFERROR(HYPERLINK(L649, "Off-campus access"), "Not yet available")</f>
        <v>Off-campus access</v>
      </c>
      <c r="I649" s="8" t="s">
        <v>1134</v>
      </c>
      <c r="J649" s="9" t="s">
        <v>28</v>
      </c>
      <c r="K649" s="17">
        <v>412</v>
      </c>
      <c r="L649" s="5" t="str">
        <f>("https://subzero.lib.uoguelph.ca/login?url="&amp;E649)</f>
        <v>https://subzero.lib.uoguelph.ca/login?url=http://site.ebrary.com/lib/oculguelph/Doc?id=10438696</v>
      </c>
    </row>
    <row r="650" spans="1:12" ht="15" customHeight="1" x14ac:dyDescent="0.25">
      <c r="A650" s="15" t="str">
        <f>IFERROR(RANK(B650,$B$2:$B$813,1)+COUNTIF($B$1:B649,B650),"")</f>
        <v/>
      </c>
      <c r="B650" s="15" t="str">
        <f>IFERROR(SEARCH(query, C650, 1),"")</f>
        <v/>
      </c>
      <c r="C650" s="15" t="s">
        <v>624</v>
      </c>
      <c r="D650" s="13">
        <v>2015</v>
      </c>
      <c r="E650" s="15" t="s">
        <v>625</v>
      </c>
      <c r="F650" s="12" t="str">
        <f>HYPERLINK(E650,C650)</f>
        <v>Small Animal Laparoscopy and Thoracoscopy</v>
      </c>
      <c r="G650" s="12" t="str">
        <f>IFERROR(HYPERLINK(E650), "Not yet available")</f>
        <v>http://onlinelibrary.wiley.com/book/10.1002/9781118845912</v>
      </c>
      <c r="H650" s="50" t="str">
        <f>IFERROR(HYPERLINK(L650, "Off-campus access"), "Not yet available")</f>
        <v>Off-campus access</v>
      </c>
      <c r="I650" s="8" t="s">
        <v>8</v>
      </c>
      <c r="J650" s="10" t="s">
        <v>8</v>
      </c>
      <c r="K650" s="13">
        <v>1</v>
      </c>
      <c r="L650" s="5" t="str">
        <f>("https://subzero.lib.uoguelph.ca/login?url="&amp;E650)</f>
        <v>https://subzero.lib.uoguelph.ca/login?url=http://onlinelibrary.wiley.com/book/10.1002/9781118845912</v>
      </c>
    </row>
    <row r="651" spans="1:12" ht="15" customHeight="1" x14ac:dyDescent="0.25">
      <c r="A651" s="15" t="str">
        <f>IFERROR(RANK(B651,$B$2:$B$813,1)+COUNTIF($B$1:B650,B651),"")</f>
        <v/>
      </c>
      <c r="B651" s="15" t="str">
        <f>IFERROR(SEARCH(query, C651, 1),"")</f>
        <v/>
      </c>
      <c r="C651" s="15" t="s">
        <v>1969</v>
      </c>
      <c r="D651" s="13">
        <v>2018</v>
      </c>
      <c r="E651" s="15" t="s">
        <v>1556</v>
      </c>
      <c r="F651" s="12" t="str">
        <f>HYPERLINK(E651,C651)</f>
        <v>Small Animal Medical Differential Diagnosis, Third Edition</v>
      </c>
      <c r="G651" s="12" t="str">
        <f>IFERROR(HYPERLINK(E651), "Not yet available")</f>
        <v>https://www.sciencedirect.com/science/book/9780323498302</v>
      </c>
      <c r="H651" s="50" t="str">
        <f>IFERROR(HYPERLINK(L651, "Off-campus access"), "Not yet available")</f>
        <v>Off-campus access</v>
      </c>
      <c r="I651" s="8" t="s">
        <v>28</v>
      </c>
      <c r="J651" s="10" t="s">
        <v>28</v>
      </c>
      <c r="K651" s="13"/>
      <c r="L651" s="5" t="str">
        <f>("https://subzero.lib.uoguelph.ca/login?url="&amp;E651)</f>
        <v>https://subzero.lib.uoguelph.ca/login?url=https://www.sciencedirect.com/science/book/9780323498302</v>
      </c>
    </row>
    <row r="652" spans="1:12" ht="15" customHeight="1" x14ac:dyDescent="0.25">
      <c r="A652" s="15" t="str">
        <f>IFERROR(RANK(B652,$B$2:$B$813,1)+COUNTIF($B$1:B651,B652),"")</f>
        <v/>
      </c>
      <c r="B652" s="15" t="str">
        <f>IFERROR(SEARCH(query, C652, 1),"")</f>
        <v/>
      </c>
      <c r="C652" s="15" t="s">
        <v>1858</v>
      </c>
      <c r="D652" s="13">
        <v>2013</v>
      </c>
      <c r="E652" s="15" t="s">
        <v>626</v>
      </c>
      <c r="F652" s="12" t="str">
        <f>HYPERLINK(E652,C652)</f>
        <v>Small Animal Medical Differential Diagnosis: A Book of Lists, Second Edition</v>
      </c>
      <c r="G652" s="12" t="str">
        <f>IFERROR(HYPERLINK(E652), "Not yet available")</f>
        <v>http://www.sciencedirect.com/science/book/9781455744541</v>
      </c>
      <c r="H652" s="50" t="str">
        <f>IFERROR(HYPERLINK(L652, "Off-campus access"), "Not yet available")</f>
        <v>Off-campus access</v>
      </c>
      <c r="I652" s="8" t="s">
        <v>28</v>
      </c>
      <c r="J652" s="10" t="s">
        <v>28</v>
      </c>
      <c r="K652" s="13">
        <v>37</v>
      </c>
      <c r="L652" s="5" t="str">
        <f>("https://subzero.lib.uoguelph.ca/login?url="&amp;E652)</f>
        <v>https://subzero.lib.uoguelph.ca/login?url=http://www.sciencedirect.com/science/book/9781455744541</v>
      </c>
    </row>
    <row r="653" spans="1:12" ht="15" customHeight="1" x14ac:dyDescent="0.25">
      <c r="A653" s="15" t="str">
        <f>IFERROR(RANK(B653,$B$2:$B$813,1)+COUNTIF($B$1:B652,B653),"")</f>
        <v/>
      </c>
      <c r="B653" s="15" t="str">
        <f>IFERROR(SEARCH(query, C653, 1),"")</f>
        <v/>
      </c>
      <c r="C653" s="8" t="s">
        <v>904</v>
      </c>
      <c r="D653" s="17">
        <v>2012</v>
      </c>
      <c r="E653" s="9" t="s">
        <v>1094</v>
      </c>
      <c r="F653" s="12" t="str">
        <f>HYPERLINK(E653,C653)</f>
        <v xml:space="preserve">Small Animal Neurological Emergencies </v>
      </c>
      <c r="G653" s="12" t="str">
        <f>IFERROR(HYPERLINK(E653), "Not yet available")</f>
        <v>http://site.ebrary.com/lib/oculguelph/Doc?id=10552231</v>
      </c>
      <c r="H653" s="50" t="str">
        <f>IFERROR(HYPERLINK(L653, "Off-campus access"), "Not yet available")</f>
        <v>Off-campus access</v>
      </c>
      <c r="I653" s="8" t="s">
        <v>1134</v>
      </c>
      <c r="J653" s="9" t="s">
        <v>72</v>
      </c>
      <c r="K653" s="17">
        <v>0</v>
      </c>
      <c r="L653" s="5" t="str">
        <f>("https://subzero.lib.uoguelph.ca/login?url="&amp;E653)</f>
        <v>https://subzero.lib.uoguelph.ca/login?url=http://site.ebrary.com/lib/oculguelph/Doc?id=10552231</v>
      </c>
    </row>
    <row r="654" spans="1:12" ht="15" customHeight="1" x14ac:dyDescent="0.25">
      <c r="A654" s="15" t="str">
        <f>IFERROR(RANK(B654,$B$2:$B$813,1)+COUNTIF($B$1:B653,B654),"")</f>
        <v/>
      </c>
      <c r="B654" s="15" t="str">
        <f>IFERROR(SEARCH(query, C654, 1),"")</f>
        <v/>
      </c>
      <c r="C654" s="15" t="s">
        <v>627</v>
      </c>
      <c r="D654" s="13">
        <v>2008</v>
      </c>
      <c r="E654" s="15" t="s">
        <v>629</v>
      </c>
      <c r="F654" s="12" t="str">
        <f>HYPERLINK(E654,C654)</f>
        <v>Small Animal Oncology</v>
      </c>
      <c r="G654" s="12" t="str">
        <f>IFERROR(HYPERLINK(E654), "Not yet available")</f>
        <v>http://onlinelibrary.wiley.com/book/10.1002/9780470690406</v>
      </c>
      <c r="H654" s="50" t="str">
        <f>IFERROR(HYPERLINK(L654, "Off-campus access"), "Not yet available")</f>
        <v>Off-campus access</v>
      </c>
      <c r="I654" s="8" t="s">
        <v>8</v>
      </c>
      <c r="J654" s="10" t="s">
        <v>8</v>
      </c>
      <c r="K654" s="13">
        <v>0</v>
      </c>
      <c r="L654" s="5" t="str">
        <f>("https://subzero.lib.uoguelph.ca/login?url="&amp;E654)</f>
        <v>https://subzero.lib.uoguelph.ca/login?url=http://onlinelibrary.wiley.com/book/10.1002/9780470690406</v>
      </c>
    </row>
    <row r="655" spans="1:12" ht="15" customHeight="1" x14ac:dyDescent="0.25">
      <c r="A655" s="15" t="str">
        <f>IFERROR(RANK(B655,$B$2:$B$813,1)+COUNTIF($B$1:B654,B655),"")</f>
        <v/>
      </c>
      <c r="B655" s="15" t="str">
        <f>IFERROR(SEARCH(query, C655, 1),"")</f>
        <v/>
      </c>
      <c r="C655" s="15" t="s">
        <v>1792</v>
      </c>
      <c r="D655" s="13">
        <v>2009</v>
      </c>
      <c r="E655" s="15" t="s">
        <v>628</v>
      </c>
      <c r="F655" s="12" t="str">
        <f>HYPERLINK(E655,C655)</f>
        <v>Small Animal Oncology: An Introduction</v>
      </c>
      <c r="G655" s="12" t="str">
        <f>IFERROR(HYPERLINK(E655), "Not yet available")</f>
        <v>http://www.sciencedirect.com/science/book/9780702028007</v>
      </c>
      <c r="H655" s="50" t="str">
        <f>IFERROR(HYPERLINK(L655, "Off-campus access"), "Not yet available")</f>
        <v>Off-campus access</v>
      </c>
      <c r="I655" s="8" t="s">
        <v>28</v>
      </c>
      <c r="J655" s="10" t="s">
        <v>28</v>
      </c>
      <c r="K655" s="13">
        <v>7</v>
      </c>
      <c r="L655" s="5" t="str">
        <f>("https://subzero.lib.uoguelph.ca/login?url="&amp;E655)</f>
        <v>https://subzero.lib.uoguelph.ca/login?url=http://www.sciencedirect.com/science/book/9780702028007</v>
      </c>
    </row>
    <row r="656" spans="1:12" ht="15" customHeight="1" x14ac:dyDescent="0.25">
      <c r="A656" s="15" t="str">
        <f>IFERROR(RANK(B656,$B$2:$B$813,1)+COUNTIF($B$1:B655,B656),"")</f>
        <v/>
      </c>
      <c r="B656" s="15" t="str">
        <f>IFERROR(SEARCH(query, C656, 1),"")</f>
        <v/>
      </c>
      <c r="C656" s="15" t="s">
        <v>630</v>
      </c>
      <c r="D656" s="13">
        <v>2015</v>
      </c>
      <c r="E656" s="15" t="s">
        <v>631</v>
      </c>
      <c r="F656" s="12" t="str">
        <f>HYPERLINK(E656,C656)</f>
        <v>Small Animal Ophthalmic Atlas and Guide</v>
      </c>
      <c r="G656" s="12" t="str">
        <f>IFERROR(HYPERLINK(E656), "Not yet available")</f>
        <v>http://onlinelibrary.wiley.com/book/10.1002/9781118689554</v>
      </c>
      <c r="H656" s="50" t="str">
        <f>IFERROR(HYPERLINK(L656, "Off-campus access"), "Not yet available")</f>
        <v>Off-campus access</v>
      </c>
      <c r="I656" s="8" t="s">
        <v>8</v>
      </c>
      <c r="J656" s="10" t="s">
        <v>8</v>
      </c>
      <c r="K656" s="13">
        <v>0</v>
      </c>
      <c r="L656" s="5" t="str">
        <f>("https://subzero.lib.uoguelph.ca/login?url="&amp;E656)</f>
        <v>https://subzero.lib.uoguelph.ca/login?url=http://onlinelibrary.wiley.com/book/10.1002/9781118689554</v>
      </c>
    </row>
    <row r="657" spans="1:12" ht="15" customHeight="1" x14ac:dyDescent="0.25">
      <c r="A657" s="15" t="str">
        <f>IFERROR(RANK(B657,$B$2:$B$813,1)+COUNTIF($B$1:B656,B657),"")</f>
        <v/>
      </c>
      <c r="B657" s="15" t="str">
        <f>IFERROR(SEARCH(query, C657, 1),"")</f>
        <v/>
      </c>
      <c r="C657" s="15" t="s">
        <v>1794</v>
      </c>
      <c r="D657" s="13">
        <v>2009</v>
      </c>
      <c r="E657" s="15" t="s">
        <v>633</v>
      </c>
      <c r="F657" s="12" t="str">
        <f>HYPERLINK(E657,C657)</f>
        <v>Small Animal Ophthalmology: A Problem-Oriented Approach, Fourth Edition</v>
      </c>
      <c r="G657" s="12" t="str">
        <f>IFERROR(HYPERLINK(E657), "Not yet available")</f>
        <v>http://www.sciencedirect.com/science/book/9780702028618</v>
      </c>
      <c r="H657" s="50" t="str">
        <f>IFERROR(HYPERLINK(L657, "Off-campus access"), "Not yet available")</f>
        <v>Off-campus access</v>
      </c>
      <c r="I657" s="8" t="s">
        <v>28</v>
      </c>
      <c r="J657" s="10" t="s">
        <v>28</v>
      </c>
      <c r="K657" s="13">
        <v>3</v>
      </c>
      <c r="L657" s="5" t="str">
        <f>("https://subzero.lib.uoguelph.ca/login?url="&amp;E657)</f>
        <v>https://subzero.lib.uoguelph.ca/login?url=http://www.sciencedirect.com/science/book/9780702028618</v>
      </c>
    </row>
    <row r="658" spans="1:12" ht="15" customHeight="1" x14ac:dyDescent="0.25">
      <c r="A658" s="15" t="str">
        <f>IFERROR(RANK(B658,$B$2:$B$813,1)+COUNTIF($B$1:B657,B658),"")</f>
        <v/>
      </c>
      <c r="B658" s="15" t="str">
        <f>IFERROR(SEARCH(query, C658, 1),"")</f>
        <v/>
      </c>
      <c r="C658" s="15" t="s">
        <v>1793</v>
      </c>
      <c r="D658" s="13">
        <v>2013</v>
      </c>
      <c r="E658" s="15" t="s">
        <v>632</v>
      </c>
      <c r="F658" s="12" t="str">
        <f>HYPERLINK(E658,C658)</f>
        <v>Small Animal Ophthalmology: What's Your Diagnosis?</v>
      </c>
      <c r="G658" s="12" t="str">
        <f>IFERROR(HYPERLINK(E658), "Not yet available")</f>
        <v>http://onlinelibrary.wiley.com/book/10.1002/9781118784945</v>
      </c>
      <c r="H658" s="50" t="str">
        <f>IFERROR(HYPERLINK(L658, "Off-campus access"), "Not yet available")</f>
        <v>Off-campus access</v>
      </c>
      <c r="I658" s="8" t="s">
        <v>8</v>
      </c>
      <c r="J658" s="10" t="s">
        <v>8</v>
      </c>
      <c r="K658" s="13">
        <v>0</v>
      </c>
      <c r="L658" s="5" t="str">
        <f>("https://subzero.lib.uoguelph.ca/login?url="&amp;E658)</f>
        <v>https://subzero.lib.uoguelph.ca/login?url=http://onlinelibrary.wiley.com/book/10.1002/9781118784945</v>
      </c>
    </row>
    <row r="659" spans="1:12" ht="15" customHeight="1" x14ac:dyDescent="0.25">
      <c r="A659" s="15" t="str">
        <f>IFERROR(RANK(B659,$B$2:$B$813,1)+COUNTIF($B$1:B658,B659),"")</f>
        <v/>
      </c>
      <c r="B659" s="15" t="str">
        <f>IFERROR(SEARCH(query, C659, 1),"")</f>
        <v/>
      </c>
      <c r="C659" s="15" t="s">
        <v>2029</v>
      </c>
      <c r="D659" s="13">
        <v>2014</v>
      </c>
      <c r="E659" s="15" t="s">
        <v>634</v>
      </c>
      <c r="F659" s="12" t="str">
        <f>HYPERLINK(E659,C659)</f>
        <v>Small Animal Orthopedics, Rheumatology and Musculoskeletal Disorders: Self-Assessment Color Review, Second Edition</v>
      </c>
      <c r="G659" s="12" t="str">
        <f>IFERROR(HYPERLINK(E659), "Not yet available")</f>
        <v>http://www.crcnetbase.com/isbn/978-1-4822-2492-4</v>
      </c>
      <c r="H659" s="50" t="str">
        <f>IFERROR(HYPERLINK(L659, "Off-campus access"), "Not yet available")</f>
        <v>Off-campus access</v>
      </c>
      <c r="I659" s="8" t="s">
        <v>72</v>
      </c>
      <c r="J659" s="10" t="s">
        <v>72</v>
      </c>
      <c r="K659" s="13">
        <v>1</v>
      </c>
      <c r="L659" s="5" t="str">
        <f>("https://subzero.lib.uoguelph.ca/login?url="&amp;E659)</f>
        <v>https://subzero.lib.uoguelph.ca/login?url=http://www.crcnetbase.com/isbn/978-1-4822-2492-4</v>
      </c>
    </row>
    <row r="660" spans="1:12" ht="15" customHeight="1" x14ac:dyDescent="0.25">
      <c r="A660" s="15">
        <f>IFERROR(RANK(B660,$B$2:$B$813,1)+COUNTIF($B$1:B659,B660),"")</f>
        <v>12</v>
      </c>
      <c r="B660" s="15">
        <f>IFERROR(SEARCH(query, C660, 1),"")</f>
        <v>14</v>
      </c>
      <c r="C660" s="15" t="s">
        <v>1593</v>
      </c>
      <c r="D660" s="13">
        <v>2014</v>
      </c>
      <c r="E660" s="15" t="s">
        <v>1594</v>
      </c>
      <c r="F660" s="12" t="str">
        <f>HYPERLINK(E660,C660)</f>
        <v>Small Animal Pathology for Veterinary Technicians</v>
      </c>
      <c r="G660" s="12" t="str">
        <f>IFERROR(HYPERLINK(E660), "Not yet available")</f>
        <v>http://onlinelibrary.wiley.com/book/10.1002/9781119421443</v>
      </c>
      <c r="H660" s="50" t="str">
        <f>IFERROR(HYPERLINK(L660, "Off-campus access"), "Not yet available")</f>
        <v>Off-campus access</v>
      </c>
      <c r="I660" s="8" t="s">
        <v>8</v>
      </c>
      <c r="J660" s="10" t="s">
        <v>8</v>
      </c>
      <c r="K660" s="13"/>
      <c r="L660" s="5" t="str">
        <f>("https://subzero.lib.uoguelph.ca/login?url="&amp;E660)</f>
        <v>https://subzero.lib.uoguelph.ca/login?url=http://onlinelibrary.wiley.com/book/10.1002/9781119421443</v>
      </c>
    </row>
    <row r="661" spans="1:12" ht="15" customHeight="1" x14ac:dyDescent="0.25">
      <c r="A661" s="15" t="str">
        <f>IFERROR(RANK(B661,$B$2:$B$813,1)+COUNTIF($B$1:B660,B661),"")</f>
        <v/>
      </c>
      <c r="B661" s="15" t="str">
        <f>IFERROR(SEARCH(query, C661, 1),"")</f>
        <v/>
      </c>
      <c r="C661" s="15" t="s">
        <v>635</v>
      </c>
      <c r="D661" s="13">
        <v>2010</v>
      </c>
      <c r="E661" s="15" t="s">
        <v>636</v>
      </c>
      <c r="F661" s="12" t="str">
        <f>HYPERLINK(E661,C661)</f>
        <v>Small Animal Pediatrics</v>
      </c>
      <c r="G661" s="12" t="str">
        <f>IFERROR(HYPERLINK(E661), "Not yet available")</f>
        <v>http://www.sciencedirect.com/science/book/9781416048893</v>
      </c>
      <c r="H661" s="50" t="str">
        <f>IFERROR(HYPERLINK(L661, "Off-campus access"), "Not yet available")</f>
        <v>Off-campus access</v>
      </c>
      <c r="I661" s="8" t="s">
        <v>28</v>
      </c>
      <c r="J661" s="10" t="s">
        <v>28</v>
      </c>
      <c r="K661" s="13">
        <v>1</v>
      </c>
      <c r="L661" s="5" t="str">
        <f>("https://subzero.lib.uoguelph.ca/login?url="&amp;E661)</f>
        <v>https://subzero.lib.uoguelph.ca/login?url=http://www.sciencedirect.com/science/book/9781416048893</v>
      </c>
    </row>
    <row r="662" spans="1:12" ht="15" customHeight="1" x14ac:dyDescent="0.25">
      <c r="A662" s="15" t="str">
        <f>IFERROR(RANK(B662,$B$2:$B$813,1)+COUNTIF($B$1:B661,B662),"")</f>
        <v/>
      </c>
      <c r="B662" s="15" t="str">
        <f>IFERROR(SEARCH(query, C662, 1),"")</f>
        <v/>
      </c>
      <c r="C662" s="15" t="s">
        <v>637</v>
      </c>
      <c r="D662" s="13">
        <v>2013</v>
      </c>
      <c r="E662" s="15" t="s">
        <v>638</v>
      </c>
      <c r="F662" s="12" t="str">
        <f>HYPERLINK(E662,C662)</f>
        <v>Small Animal Regional Anesthesia and Analgesia</v>
      </c>
      <c r="G662" s="12" t="str">
        <f>IFERROR(HYPERLINK(E662), "Not yet available")</f>
        <v>http://onlinelibrary.wiley.com/book/10.1002/9781118783382</v>
      </c>
      <c r="H662" s="50" t="str">
        <f>IFERROR(HYPERLINK(L662, "Off-campus access"), "Not yet available")</f>
        <v>Off-campus access</v>
      </c>
      <c r="I662" s="8" t="s">
        <v>8</v>
      </c>
      <c r="J662" s="10" t="s">
        <v>8</v>
      </c>
      <c r="K662" s="13">
        <v>35</v>
      </c>
      <c r="L662" s="5" t="str">
        <f>("https://subzero.lib.uoguelph.ca/login?url="&amp;E662)</f>
        <v>https://subzero.lib.uoguelph.ca/login?url=http://onlinelibrary.wiley.com/book/10.1002/9781118783382</v>
      </c>
    </row>
    <row r="663" spans="1:12" ht="15" customHeight="1" x14ac:dyDescent="0.25">
      <c r="A663" s="15" t="str">
        <f>IFERROR(RANK(B663,$B$2:$B$813,1)+COUNTIF($B$1:B662,B663),"")</f>
        <v/>
      </c>
      <c r="B663" s="15" t="str">
        <f>IFERROR(SEARCH(query, C663, 1),"")</f>
        <v/>
      </c>
      <c r="C663" s="15" t="s">
        <v>1671</v>
      </c>
      <c r="D663" s="13">
        <v>2012</v>
      </c>
      <c r="E663" s="15" t="s">
        <v>1716</v>
      </c>
      <c r="F663" s="12" t="str">
        <f>HYPERLINK(E663,C663)</f>
        <v>Small animal soft tissue surgery</v>
      </c>
      <c r="G663" s="12" t="str">
        <f>IFERROR(HYPERLINK(E663), "Not yet available")</f>
        <v>http://dx.doi.org/10.1079/9781845938215.0000</v>
      </c>
      <c r="H663" s="50" t="str">
        <f>IFERROR(HYPERLINK(L663, "Off-campus access"), "Not yet available")</f>
        <v>Off-campus access</v>
      </c>
      <c r="I663" s="8" t="s">
        <v>1135</v>
      </c>
      <c r="J663" s="10" t="s">
        <v>1135</v>
      </c>
      <c r="K663" s="13"/>
      <c r="L663" s="5" t="str">
        <f>("https://subzero.lib.uoguelph.ca/login?url="&amp;E663)</f>
        <v>https://subzero.lib.uoguelph.ca/login?url=http://dx.doi.org/10.1079/9781845938215.0000</v>
      </c>
    </row>
    <row r="664" spans="1:12" ht="15" customHeight="1" x14ac:dyDescent="0.25">
      <c r="A664" s="15" t="str">
        <f>IFERROR(RANK(B664,$B$2:$B$813,1)+COUNTIF($B$1:B663,B664),"")</f>
        <v/>
      </c>
      <c r="B664" s="15" t="str">
        <f>IFERROR(SEARCH(query, C664, 1),"")</f>
        <v/>
      </c>
      <c r="C664" s="10" t="s">
        <v>1873</v>
      </c>
      <c r="D664" s="17">
        <v>2013</v>
      </c>
      <c r="E664" s="11" t="s">
        <v>1176</v>
      </c>
      <c r="F664" s="12" t="str">
        <f>HYPERLINK(E664,C664)</f>
        <v>Small Animal Surgery, Fourth Edition</v>
      </c>
      <c r="G664" s="12" t="str">
        <f>IFERROR(HYPERLINK(E664), "Not yet available")</f>
        <v>http://search.ebscohost.com/login.aspx?direct=true&amp;scope=site&amp;db=nlebk&amp;db=nlabk&amp;AN=588329</v>
      </c>
      <c r="H664" s="50" t="str">
        <f>IFERROR(HYPERLINK(L664, "Off-campus access"), "Not yet available")</f>
        <v>Off-campus access</v>
      </c>
      <c r="I664" s="8" t="s">
        <v>1184</v>
      </c>
      <c r="J664" s="10" t="s">
        <v>28</v>
      </c>
      <c r="K664" s="13"/>
      <c r="L664" s="5" t="str">
        <f>("https://subzero.lib.uoguelph.ca/login?url="&amp;E664)</f>
        <v>https://subzero.lib.uoguelph.ca/login?url=http://search.ebscohost.com/login.aspx?direct=true&amp;scope=site&amp;db=nlebk&amp;db=nlabk&amp;AN=588329</v>
      </c>
    </row>
    <row r="665" spans="1:12" ht="15" customHeight="1" x14ac:dyDescent="0.25">
      <c r="A665" s="15" t="str">
        <f>IFERROR(RANK(B665,$B$2:$B$813,1)+COUNTIF($B$1:B664,B665),"")</f>
        <v/>
      </c>
      <c r="B665" s="15" t="str">
        <f>IFERROR(SEARCH(query, C665, 1),"")</f>
        <v/>
      </c>
      <c r="C665" s="8" t="s">
        <v>1872</v>
      </c>
      <c r="D665" s="17">
        <v>2007</v>
      </c>
      <c r="E665" s="9" t="s">
        <v>1095</v>
      </c>
      <c r="F665" s="12" t="str">
        <f>HYPERLINK(E665,C665)</f>
        <v>Small Animal Surgery, Third Edition</v>
      </c>
      <c r="G665" s="12" t="str">
        <f>IFERROR(HYPERLINK(E665), "Not yet available")</f>
        <v>http://site.ebrary.com/lib/oculguelph/Doc?id=10448161</v>
      </c>
      <c r="H665" s="50" t="str">
        <f>IFERROR(HYPERLINK(L665, "Off-campus access"), "Not yet available")</f>
        <v>Off-campus access</v>
      </c>
      <c r="I665" s="8" t="s">
        <v>1134</v>
      </c>
      <c r="J665" s="9" t="s">
        <v>28</v>
      </c>
      <c r="K665" s="17">
        <v>78</v>
      </c>
      <c r="L665" s="5" t="str">
        <f>("https://subzero.lib.uoguelph.ca/login?url="&amp;E665)</f>
        <v>https://subzero.lib.uoguelph.ca/login?url=http://site.ebrary.com/lib/oculguelph/Doc?id=10448161</v>
      </c>
    </row>
    <row r="666" spans="1:12" ht="15" customHeight="1" x14ac:dyDescent="0.25">
      <c r="A666" s="15" t="str">
        <f>IFERROR(RANK(B666,$B$2:$B$813,1)+COUNTIF($B$1:B665,B666),"")</f>
        <v/>
      </c>
      <c r="B666" s="15" t="str">
        <f>IFERROR(SEARCH(query, C666, 1),"")</f>
        <v/>
      </c>
      <c r="C666" s="15" t="s">
        <v>639</v>
      </c>
      <c r="D666" s="13">
        <v>2015</v>
      </c>
      <c r="E666" s="15" t="s">
        <v>640</v>
      </c>
      <c r="F666" s="12" t="str">
        <f>HYPERLINK(E666,C666)</f>
        <v>Small Animal Surgical Emergencies</v>
      </c>
      <c r="G666" s="12" t="str">
        <f>IFERROR(HYPERLINK(E666), "Not yet available")</f>
        <v>http://onlinelibrary.wiley.com/book/10.1002/9781118487181</v>
      </c>
      <c r="H666" s="50" t="str">
        <f>IFERROR(HYPERLINK(L666, "Off-campus access"), "Not yet available")</f>
        <v>Off-campus access</v>
      </c>
      <c r="I666" s="8" t="s">
        <v>8</v>
      </c>
      <c r="J666" s="10" t="s">
        <v>8</v>
      </c>
      <c r="K666" s="13">
        <v>0</v>
      </c>
      <c r="L666" s="5" t="str">
        <f>("https://subzero.lib.uoguelph.ca/login?url="&amp;E666)</f>
        <v>https://subzero.lib.uoguelph.ca/login?url=http://onlinelibrary.wiley.com/book/10.1002/9781118487181</v>
      </c>
    </row>
    <row r="667" spans="1:12" ht="15" customHeight="1" x14ac:dyDescent="0.25">
      <c r="A667" s="15" t="str">
        <f>IFERROR(RANK(B667,$B$2:$B$813,1)+COUNTIF($B$1:B666,B667),"")</f>
        <v/>
      </c>
      <c r="B667" s="15" t="str">
        <f>IFERROR(SEARCH(query, C667, 1),"")</f>
        <v/>
      </c>
      <c r="C667" s="15" t="s">
        <v>1612</v>
      </c>
      <c r="D667" s="13">
        <v>2018</v>
      </c>
      <c r="E667" s="15" t="s">
        <v>1613</v>
      </c>
      <c r="F667" s="12" t="str">
        <f>HYPERLINK(E667,C667)</f>
        <v>Small Animal Thoracic Surgery</v>
      </c>
      <c r="G667" s="12" t="str">
        <f>IFERROR(HYPERLINK(E667), "Not yet available")</f>
        <v>http://onlinelibrary.wiley.com/book/10.1002/9781118943427</v>
      </c>
      <c r="H667" s="50" t="str">
        <f>IFERROR(HYPERLINK(L667, "Off-campus access"), "Not yet available")</f>
        <v>Off-campus access</v>
      </c>
      <c r="I667" s="8" t="s">
        <v>8</v>
      </c>
      <c r="J667" s="10" t="s">
        <v>8</v>
      </c>
      <c r="K667" s="13"/>
      <c r="L667" s="5" t="str">
        <f>("https://subzero.lib.uoguelph.ca/login?url="&amp;E667)</f>
        <v>https://subzero.lib.uoguelph.ca/login?url=http://onlinelibrary.wiley.com/book/10.1002/9781118943427</v>
      </c>
    </row>
    <row r="668" spans="1:12" ht="15" customHeight="1" x14ac:dyDescent="0.25">
      <c r="A668" s="15" t="str">
        <f>IFERROR(RANK(B668,$B$2:$B$813,1)+COUNTIF($B$1:B667,B668),"")</f>
        <v/>
      </c>
      <c r="B668" s="15" t="str">
        <f>IFERROR(SEARCH(query, C668, 1),"")</f>
        <v/>
      </c>
      <c r="C668" s="15" t="s">
        <v>2031</v>
      </c>
      <c r="D668" s="13">
        <v>2012</v>
      </c>
      <c r="E668" s="15" t="s">
        <v>641</v>
      </c>
      <c r="F668" s="12" t="str">
        <f>HYPERLINK(E668,C668)</f>
        <v>Small Animal Toxicology, Third Edition</v>
      </c>
      <c r="G668" s="12" t="str">
        <f>IFERROR(HYPERLINK(E668), "Not yet available")</f>
        <v>http://www.sciencedirect.com/science/book/9781455707171</v>
      </c>
      <c r="H668" s="50" t="str">
        <f>IFERROR(HYPERLINK(L668, "Off-campus access"), "Not yet available")</f>
        <v>Off-campus access</v>
      </c>
      <c r="I668" s="8" t="s">
        <v>28</v>
      </c>
      <c r="J668" s="10" t="s">
        <v>28</v>
      </c>
      <c r="K668" s="13">
        <v>118</v>
      </c>
      <c r="L668" s="5" t="str">
        <f>("https://subzero.lib.uoguelph.ca/login?url="&amp;E668)</f>
        <v>https://subzero.lib.uoguelph.ca/login?url=http://www.sciencedirect.com/science/book/9781455707171</v>
      </c>
    </row>
    <row r="669" spans="1:12" ht="15" customHeight="1" x14ac:dyDescent="0.25">
      <c r="A669" s="15" t="str">
        <f>IFERROR(RANK(B669,$B$2:$B$813,1)+COUNTIF($B$1:B668,B669),"")</f>
        <v/>
      </c>
      <c r="B669" s="15" t="str">
        <f>IFERROR(SEARCH(query, C669, 1),"")</f>
        <v/>
      </c>
      <c r="C669" s="15" t="s">
        <v>642</v>
      </c>
      <c r="D669" s="13">
        <v>2013</v>
      </c>
      <c r="E669" s="15" t="s">
        <v>643</v>
      </c>
      <c r="F669" s="12" t="str">
        <f>HYPERLINK(E669,C669)</f>
        <v>Small Animal Toxicology Essentials</v>
      </c>
      <c r="G669" s="12" t="str">
        <f>IFERROR(HYPERLINK(E669), "Not yet available")</f>
        <v>http://onlinelibrary.wiley.com/book/10.1002/9781118785591</v>
      </c>
      <c r="H669" s="50" t="str">
        <f>IFERROR(HYPERLINK(L669, "Off-campus access"), "Not yet available")</f>
        <v>Off-campus access</v>
      </c>
      <c r="I669" s="8" t="s">
        <v>8</v>
      </c>
      <c r="J669" s="10" t="s">
        <v>8</v>
      </c>
      <c r="K669" s="13">
        <v>0</v>
      </c>
      <c r="L669" s="5" t="str">
        <f>("https://subzero.lib.uoguelph.ca/login?url="&amp;E669)</f>
        <v>https://subzero.lib.uoguelph.ca/login?url=http://onlinelibrary.wiley.com/book/10.1002/9781118785591</v>
      </c>
    </row>
    <row r="670" spans="1:12" ht="15" customHeight="1" x14ac:dyDescent="0.25">
      <c r="A670" s="15" t="str">
        <f>IFERROR(RANK(B670,$B$2:$B$813,1)+COUNTIF($B$1:B669,B670),"")</f>
        <v/>
      </c>
      <c r="B670" s="15" t="str">
        <f>IFERROR(SEARCH(query, C670, 1),"")</f>
        <v/>
      </c>
      <c r="C670" s="8" t="s">
        <v>905</v>
      </c>
      <c r="D670" s="17">
        <v>2011</v>
      </c>
      <c r="E670" s="9" t="s">
        <v>1096</v>
      </c>
      <c r="F670" s="12" t="str">
        <f>HYPERLINK(E670,C670)</f>
        <v>Solutions Veterinary Practice: Small Animal Gastroenterology E-Book : Small Animal Gastroenterology</v>
      </c>
      <c r="G670" s="12" t="str">
        <f>IFERROR(HYPERLINK(E670), "Not yet available")</f>
        <v>http://site.ebrary.com/lib/oculguelph/Doc?id=10510879</v>
      </c>
      <c r="H670" s="50" t="str">
        <f>IFERROR(HYPERLINK(L670, "Off-campus access"), "Not yet available")</f>
        <v>Off-campus access</v>
      </c>
      <c r="I670" s="8" t="s">
        <v>1134</v>
      </c>
      <c r="J670" s="9" t="s">
        <v>28</v>
      </c>
      <c r="K670" s="17">
        <v>12</v>
      </c>
      <c r="L670" s="5" t="str">
        <f>("https://subzero.lib.uoguelph.ca/login?url="&amp;E670)</f>
        <v>https://subzero.lib.uoguelph.ca/login?url=http://site.ebrary.com/lib/oculguelph/Doc?id=10510879</v>
      </c>
    </row>
    <row r="671" spans="1:12" ht="15" customHeight="1" x14ac:dyDescent="0.25">
      <c r="A671" s="15" t="str">
        <f>IFERROR(RANK(B671,$B$2:$B$813,1)+COUNTIF($B$1:B670,B671),"")</f>
        <v/>
      </c>
      <c r="B671" s="15" t="str">
        <f>IFERROR(SEARCH(query, C671, 1),"")</f>
        <v/>
      </c>
      <c r="C671" s="10" t="s">
        <v>1949</v>
      </c>
      <c r="D671" s="17">
        <v>1999</v>
      </c>
      <c r="E671" s="11" t="s">
        <v>1177</v>
      </c>
      <c r="F671" s="12" t="str">
        <f>HYPERLINK(E671,C671)</f>
        <v>Spurgeon's Color Atlas of Large Animal Anatomy: The Essentials</v>
      </c>
      <c r="G671" s="12" t="str">
        <f>IFERROR(HYPERLINK(E671), "Not yet available")</f>
        <v>http://search.ebscohost.com/login.aspx?direct=true&amp;scope=site&amp;db=nlebk&amp;db=nlabk&amp;AN=609366</v>
      </c>
      <c r="H671" s="50" t="str">
        <f>IFERROR(HYPERLINK(L671, "Off-campus access"), "Not yet available")</f>
        <v>Off-campus access</v>
      </c>
      <c r="I671" s="8" t="s">
        <v>1184</v>
      </c>
      <c r="J671" s="10" t="s">
        <v>1183</v>
      </c>
      <c r="K671" s="13"/>
      <c r="L671" s="5" t="str">
        <f>("https://subzero.lib.uoguelph.ca/login?url="&amp;E671)</f>
        <v>https://subzero.lib.uoguelph.ca/login?url=http://search.ebscohost.com/login.aspx?direct=true&amp;scope=site&amp;db=nlebk&amp;db=nlabk&amp;AN=609366</v>
      </c>
    </row>
    <row r="672" spans="1:12" ht="15" customHeight="1" x14ac:dyDescent="0.25">
      <c r="A672" s="15" t="str">
        <f>IFERROR(RANK(B672,$B$2:$B$813,1)+COUNTIF($B$1:B671,B672),"")</f>
        <v/>
      </c>
      <c r="B672" s="15" t="str">
        <f>IFERROR(SEARCH(query, C672, 1),"")</f>
        <v/>
      </c>
      <c r="C672" s="8" t="s">
        <v>906</v>
      </c>
      <c r="D672" s="17">
        <v>2012</v>
      </c>
      <c r="E672" s="9" t="s">
        <v>1097</v>
      </c>
      <c r="F672" s="12" t="str">
        <f>HYPERLINK(E672,C672)</f>
        <v>Stablekeeping : A Visual Guide to Safe and Healthy Horsekeeping</v>
      </c>
      <c r="G672" s="12" t="str">
        <f>IFERROR(HYPERLINK(E672), "Not yet available")</f>
        <v>http://site.ebrary.com/lib/oculguelph/Doc?id=10668934</v>
      </c>
      <c r="H672" s="50" t="str">
        <f>IFERROR(HYPERLINK(L672, "Off-campus access"), "Not yet available")</f>
        <v>Off-campus access</v>
      </c>
      <c r="I672" s="8" t="s">
        <v>1134</v>
      </c>
      <c r="J672" s="9" t="s">
        <v>1145</v>
      </c>
      <c r="K672" s="17">
        <v>50</v>
      </c>
      <c r="L672" s="5" t="str">
        <f>("https://subzero.lib.uoguelph.ca/login?url="&amp;E672)</f>
        <v>https://subzero.lib.uoguelph.ca/login?url=http://site.ebrary.com/lib/oculguelph/Doc?id=10668934</v>
      </c>
    </row>
    <row r="673" spans="1:12" ht="15" customHeight="1" x14ac:dyDescent="0.25">
      <c r="A673" s="15" t="str">
        <f>IFERROR(RANK(B673,$B$2:$B$813,1)+COUNTIF($B$1:B672,B673),"")</f>
        <v/>
      </c>
      <c r="B673" s="15" t="str">
        <f>IFERROR(SEARCH(query, C673, 1),"")</f>
        <v/>
      </c>
      <c r="C673" s="8" t="s">
        <v>907</v>
      </c>
      <c r="D673" s="17">
        <v>2013</v>
      </c>
      <c r="E673" s="9" t="s">
        <v>1098</v>
      </c>
      <c r="F673" s="12" t="str">
        <f>HYPERLINK(E673,C673)</f>
        <v xml:space="preserve">Statistics for Veterinary and Animal Science </v>
      </c>
      <c r="G673" s="12" t="str">
        <f>IFERROR(HYPERLINK(E673), "Not yet available")</f>
        <v>http://site.ebrary.com/lib/oculguelph/Doc?id=10692102</v>
      </c>
      <c r="H673" s="50" t="str">
        <f>IFERROR(HYPERLINK(L673, "Off-campus access"), "Not yet available")</f>
        <v>Off-campus access</v>
      </c>
      <c r="I673" s="8" t="s">
        <v>1134</v>
      </c>
      <c r="J673" s="9" t="s">
        <v>8</v>
      </c>
      <c r="K673" s="17">
        <v>1310</v>
      </c>
      <c r="L673" s="5" t="str">
        <f>("https://subzero.lib.uoguelph.ca/login?url="&amp;E673)</f>
        <v>https://subzero.lib.uoguelph.ca/login?url=http://site.ebrary.com/lib/oculguelph/Doc?id=10692102</v>
      </c>
    </row>
    <row r="674" spans="1:12" ht="15" customHeight="1" x14ac:dyDescent="0.25">
      <c r="A674" s="15" t="str">
        <f>IFERROR(RANK(B674,$B$2:$B$813,1)+COUNTIF($B$1:B673,B674),"")</f>
        <v/>
      </c>
      <c r="B674" s="15" t="str">
        <f>IFERROR(SEARCH(query, C674, 1),"")</f>
        <v/>
      </c>
      <c r="C674" s="15" t="s">
        <v>644</v>
      </c>
      <c r="D674" s="13">
        <v>2014</v>
      </c>
      <c r="E674" s="15" t="s">
        <v>645</v>
      </c>
      <c r="F674" s="12" t="str">
        <f>HYPERLINK(E674,C674)</f>
        <v>Strategies for Reducing Drug and Chemical Residues in Food Animals: International Approaches to Residue Avoidance, Management, and Testing</v>
      </c>
      <c r="G674" s="12" t="str">
        <f>IFERROR(HYPERLINK(E674), "Not yet available")</f>
        <v>http://onlinelibrary.wiley.com/book/10.1002/9781118872819</v>
      </c>
      <c r="H674" s="50" t="str">
        <f>IFERROR(HYPERLINK(L674, "Off-campus access"), "Not yet available")</f>
        <v>Off-campus access</v>
      </c>
      <c r="I674" s="8" t="s">
        <v>8</v>
      </c>
      <c r="J674" s="10" t="s">
        <v>8</v>
      </c>
      <c r="K674" s="13">
        <v>0</v>
      </c>
      <c r="L674" s="5" t="str">
        <f>("https://subzero.lib.uoguelph.ca/login?url="&amp;E674)</f>
        <v>https://subzero.lib.uoguelph.ca/login?url=http://onlinelibrary.wiley.com/book/10.1002/9781118872819</v>
      </c>
    </row>
    <row r="675" spans="1:12" ht="15" customHeight="1" x14ac:dyDescent="0.25">
      <c r="A675" s="15" t="str">
        <f>IFERROR(RANK(B675,$B$2:$B$813,1)+COUNTIF($B$1:B674,B675),"")</f>
        <v/>
      </c>
      <c r="B675" s="15" t="str">
        <f>IFERROR(SEARCH(query, C675, 1),"")</f>
        <v/>
      </c>
      <c r="C675" s="15" t="s">
        <v>646</v>
      </c>
      <c r="D675" s="13">
        <v>2013</v>
      </c>
      <c r="E675" s="15" t="s">
        <v>647</v>
      </c>
      <c r="F675" s="12" t="str">
        <f>HYPERLINK(E675,C675)</f>
        <v>Stress and Pheromonatherapy in Small Animal Clinical Behaviour</v>
      </c>
      <c r="G675" s="12" t="str">
        <f>IFERROR(HYPERLINK(E675), "Not yet available")</f>
        <v>http://onlinelibrary.wiley.com/book/10.1002/9781118702642</v>
      </c>
      <c r="H675" s="50" t="str">
        <f>IFERROR(HYPERLINK(L675, "Off-campus access"), "Not yet available")</f>
        <v>Off-campus access</v>
      </c>
      <c r="I675" s="8" t="s">
        <v>8</v>
      </c>
      <c r="J675" s="10" t="s">
        <v>8</v>
      </c>
      <c r="K675" s="13">
        <v>0</v>
      </c>
      <c r="L675" s="5" t="str">
        <f>("https://subzero.lib.uoguelph.ca/login?url="&amp;E675)</f>
        <v>https://subzero.lib.uoguelph.ca/login?url=http://onlinelibrary.wiley.com/book/10.1002/9781118702642</v>
      </c>
    </row>
    <row r="676" spans="1:12" ht="15" customHeight="1" x14ac:dyDescent="0.25">
      <c r="A676" s="15" t="str">
        <f>IFERROR(RANK(B676,$B$2:$B$813,1)+COUNTIF($B$1:B675,B676),"")</f>
        <v/>
      </c>
      <c r="B676" s="15" t="str">
        <f>IFERROR(SEARCH(query, C676, 1),"")</f>
        <v/>
      </c>
      <c r="C676" s="15" t="s">
        <v>648</v>
      </c>
      <c r="D676" s="13">
        <v>2011</v>
      </c>
      <c r="E676" s="15" t="s">
        <v>649</v>
      </c>
      <c r="F676" s="12" t="str">
        <f>HYPERLINK(E676,C676)</f>
        <v>Studies in Viral Ecology: Animal Host Systems, Volume 2</v>
      </c>
      <c r="G676" s="12" t="str">
        <f>IFERROR(HYPERLINK(E676), "Not yet available")</f>
        <v>http://onlinelibrary.wiley.com/book/10.1002/9781118025710</v>
      </c>
      <c r="H676" s="50" t="str">
        <f>IFERROR(HYPERLINK(L676, "Off-campus access"), "Not yet available")</f>
        <v>Off-campus access</v>
      </c>
      <c r="I676" s="8" t="s">
        <v>8</v>
      </c>
      <c r="J676" s="10" t="s">
        <v>8</v>
      </c>
      <c r="K676" s="13">
        <v>0</v>
      </c>
      <c r="L676" s="5" t="str">
        <f>("https://subzero.lib.uoguelph.ca/login?url="&amp;E676)</f>
        <v>https://subzero.lib.uoguelph.ca/login?url=http://onlinelibrary.wiley.com/book/10.1002/9781118025710</v>
      </c>
    </row>
    <row r="677" spans="1:12" ht="15" customHeight="1" x14ac:dyDescent="0.25">
      <c r="A677" s="15" t="str">
        <f>IFERROR(RANK(B677,$B$2:$B$813,1)+COUNTIF($B$1:B676,B677),"")</f>
        <v/>
      </c>
      <c r="B677" s="15" t="str">
        <f>IFERROR(SEARCH(query, C677, 1),"")</f>
        <v/>
      </c>
      <c r="C677" s="15" t="s">
        <v>1571</v>
      </c>
      <c r="D677" s="13">
        <v>2015</v>
      </c>
      <c r="E677" s="15" t="s">
        <v>1572</v>
      </c>
      <c r="F677" s="12" t="str">
        <f>HYPERLINK(E677,C677)</f>
        <v>Surgical Patient Care for Veterinary Technicians and Nurses</v>
      </c>
      <c r="G677" s="12" t="str">
        <f>IFERROR(HYPERLINK(E677), "Not yet available")</f>
        <v>http://onlinelibrary.wiley.com/book/10.1002/9781119421337</v>
      </c>
      <c r="H677" s="50" t="str">
        <f>IFERROR(HYPERLINK(L677, "Off-campus access"), "Not yet available")</f>
        <v>Off-campus access</v>
      </c>
      <c r="I677" s="8" t="s">
        <v>8</v>
      </c>
      <c r="J677" s="10" t="s">
        <v>8</v>
      </c>
      <c r="K677" s="13"/>
      <c r="L677" s="5" t="str">
        <f>("https://subzero.lib.uoguelph.ca/login?url="&amp;E677)</f>
        <v>https://subzero.lib.uoguelph.ca/login?url=http://onlinelibrary.wiley.com/book/10.1002/9781119421337</v>
      </c>
    </row>
    <row r="678" spans="1:12" ht="15" customHeight="1" x14ac:dyDescent="0.25">
      <c r="A678" s="15" t="str">
        <f>IFERROR(RANK(B678,$B$2:$B$813,1)+COUNTIF($B$1:B677,B678),"")</f>
        <v/>
      </c>
      <c r="B678" s="15" t="str">
        <f>IFERROR(SEARCH(query, C678, 1),"")</f>
        <v/>
      </c>
      <c r="C678" s="15" t="s">
        <v>650</v>
      </c>
      <c r="D678" s="13">
        <v>2013</v>
      </c>
      <c r="E678" s="15" t="s">
        <v>651</v>
      </c>
      <c r="F678" s="12" t="str">
        <f>HYPERLINK(E678,C678)</f>
        <v>Swine Influenza</v>
      </c>
      <c r="G678" s="12" t="str">
        <f>IFERROR(HYPERLINK(E678), "Not yet available")</f>
        <v>http://link.springer.com/openurl?genre=book&amp;isbn=978-3-642-36870-7</v>
      </c>
      <c r="H678" s="50" t="str">
        <f>IFERROR(HYPERLINK(L678, "Off-campus access"), "Not yet available")</f>
        <v>Off-campus access</v>
      </c>
      <c r="I678" s="8" t="s">
        <v>18</v>
      </c>
      <c r="J678" s="10" t="s">
        <v>18</v>
      </c>
      <c r="K678" s="13">
        <v>13</v>
      </c>
      <c r="L678" s="5" t="str">
        <f>("https://subzero.lib.uoguelph.ca/login?url="&amp;E678)</f>
        <v>https://subzero.lib.uoguelph.ca/login?url=http://link.springer.com/openurl?genre=book&amp;isbn=978-3-642-36870-7</v>
      </c>
    </row>
    <row r="679" spans="1:12" ht="15" customHeight="1" x14ac:dyDescent="0.25">
      <c r="A679" s="15" t="str">
        <f>IFERROR(RANK(B679,$B$2:$B$813,1)+COUNTIF($B$1:B678,B679),"")</f>
        <v/>
      </c>
      <c r="B679" s="15" t="str">
        <f>IFERROR(SEARCH(query, C679, 1),"")</f>
        <v/>
      </c>
      <c r="C679" s="8" t="s">
        <v>908</v>
      </c>
      <c r="D679" s="17">
        <v>2009</v>
      </c>
      <c r="E679" s="9" t="s">
        <v>1099</v>
      </c>
      <c r="F679" s="12" t="str">
        <f>HYPERLINK(E679,C679)</f>
        <v xml:space="preserve">Technical Large Animal Emergency Rescue </v>
      </c>
      <c r="G679" s="12" t="str">
        <f>IFERROR(HYPERLINK(E679), "Not yet available")</f>
        <v>http://site.ebrary.com/lib/oculguelph/Doc?id=10345877</v>
      </c>
      <c r="H679" s="50" t="str">
        <f>IFERROR(HYPERLINK(L679, "Off-campus access"), "Not yet available")</f>
        <v>Off-campus access</v>
      </c>
      <c r="I679" s="8" t="s">
        <v>1134</v>
      </c>
      <c r="J679" s="9" t="s">
        <v>8</v>
      </c>
      <c r="K679" s="17">
        <v>0</v>
      </c>
      <c r="L679" s="5" t="str">
        <f>("https://subzero.lib.uoguelph.ca/login?url="&amp;E679)</f>
        <v>https://subzero.lib.uoguelph.ca/login?url=http://site.ebrary.com/lib/oculguelph/Doc?id=10345877</v>
      </c>
    </row>
    <row r="680" spans="1:12" ht="15" customHeight="1" x14ac:dyDescent="0.25">
      <c r="A680" s="15" t="str">
        <f>IFERROR(RANK(B680,$B$2:$B$813,1)+COUNTIF($B$1:B679,B680),"")</f>
        <v/>
      </c>
      <c r="B680" s="15" t="str">
        <f>IFERROR(SEARCH(query, C680, 1),"")</f>
        <v/>
      </c>
      <c r="C680" s="15" t="s">
        <v>652</v>
      </c>
      <c r="D680" s="13">
        <v>2008</v>
      </c>
      <c r="E680" s="15" t="s">
        <v>653</v>
      </c>
      <c r="F680" s="12" t="str">
        <f>HYPERLINK(E680,C680)</f>
        <v>Tending Animals in the Global Village: A Guide to International Veterinary Medicine</v>
      </c>
      <c r="G680" s="12" t="str">
        <f>IFERROR(HYPERLINK(E680), "Not yet available")</f>
        <v>http://onlinelibrary.wiley.com/book/10.1002/9780470292136</v>
      </c>
      <c r="H680" s="50" t="str">
        <f>IFERROR(HYPERLINK(L680, "Off-campus access"), "Not yet available")</f>
        <v>Off-campus access</v>
      </c>
      <c r="I680" s="8" t="s">
        <v>8</v>
      </c>
      <c r="J680" s="10" t="s">
        <v>8</v>
      </c>
      <c r="K680" s="13">
        <v>0</v>
      </c>
      <c r="L680" s="5" t="str">
        <f>("https://subzero.lib.uoguelph.ca/login?url="&amp;E680)</f>
        <v>https://subzero.lib.uoguelph.ca/login?url=http://onlinelibrary.wiley.com/book/10.1002/9780470292136</v>
      </c>
    </row>
    <row r="681" spans="1:12" ht="15" customHeight="1" x14ac:dyDescent="0.25">
      <c r="A681" s="15" t="str">
        <f>IFERROR(RANK(B681,$B$2:$B$813,1)+COUNTIF($B$1:B680,B681),"")</f>
        <v/>
      </c>
      <c r="B681" s="15" t="str">
        <f>IFERROR(SEARCH(query, C681, 1),"")</f>
        <v/>
      </c>
      <c r="C681" s="15" t="s">
        <v>654</v>
      </c>
      <c r="D681" s="13">
        <v>2013</v>
      </c>
      <c r="E681" s="15" t="s">
        <v>655</v>
      </c>
      <c r="F681" s="12" t="str">
        <f>HYPERLINK(E681,C681)</f>
        <v>Textbook of Rabbit Medicine</v>
      </c>
      <c r="G681" s="12" t="str">
        <f>IFERROR(HYPERLINK(E681), "Not yet available")</f>
        <v>http://www.sciencedirect.com/science/book/9780750640022</v>
      </c>
      <c r="H681" s="50" t="str">
        <f>IFERROR(HYPERLINK(L681, "Off-campus access"), "Not yet available")</f>
        <v>Off-campus access</v>
      </c>
      <c r="I681" s="8" t="s">
        <v>28</v>
      </c>
      <c r="J681" s="10" t="s">
        <v>28</v>
      </c>
      <c r="K681" s="13">
        <v>2</v>
      </c>
      <c r="L681" s="5" t="str">
        <f>("https://subzero.lib.uoguelph.ca/login?url="&amp;E681)</f>
        <v>https://subzero.lib.uoguelph.ca/login?url=http://www.sciencedirect.com/science/book/9780750640022</v>
      </c>
    </row>
    <row r="682" spans="1:12" ht="15" customHeight="1" x14ac:dyDescent="0.25">
      <c r="A682" s="15" t="str">
        <f>IFERROR(RANK(B682,$B$2:$B$813,1)+COUNTIF($B$1:B681,B682),"")</f>
        <v/>
      </c>
      <c r="B682" s="15" t="str">
        <f>IFERROR(SEARCH(query, C682, 1),"")</f>
        <v/>
      </c>
      <c r="C682" s="15" t="s">
        <v>1882</v>
      </c>
      <c r="D682" s="13">
        <v>2018</v>
      </c>
      <c r="E682" s="15" t="s">
        <v>1763</v>
      </c>
      <c r="F682" s="12" t="str">
        <f>HYPERLINK(E682,C682)</f>
        <v>Textbook of Veterinary Diagnostic Radiology, Seventh Edition</v>
      </c>
      <c r="G682" s="12" t="str">
        <f>IFERROR(HYPERLINK(E682), "Not yet available")</f>
        <v>http://www.sciencedirect.com/science/book/9780323482479</v>
      </c>
      <c r="H682" s="50" t="str">
        <f>IFERROR(HYPERLINK(L682, "Off-campus access"), "Not yet available")</f>
        <v>Off-campus access</v>
      </c>
      <c r="I682" s="8" t="s">
        <v>28</v>
      </c>
      <c r="J682" s="10" t="s">
        <v>28</v>
      </c>
      <c r="K682" s="13"/>
      <c r="L682" s="5" t="str">
        <f>("https://subzero.lib.uoguelph.ca/login?url="&amp;E682)</f>
        <v>https://subzero.lib.uoguelph.ca/login?url=http://www.sciencedirect.com/science/book/9780323482479</v>
      </c>
    </row>
    <row r="683" spans="1:12" ht="15" customHeight="1" x14ac:dyDescent="0.25">
      <c r="A683" s="15" t="str">
        <f>IFERROR(RANK(B683,$B$2:$B$813,1)+COUNTIF($B$1:B682,B683),"")</f>
        <v/>
      </c>
      <c r="B683" s="15" t="str">
        <f>IFERROR(SEARCH(query, C683, 1),"")</f>
        <v/>
      </c>
      <c r="C683" s="15" t="s">
        <v>2030</v>
      </c>
      <c r="D683" s="13">
        <v>2013</v>
      </c>
      <c r="E683" s="15" t="s">
        <v>656</v>
      </c>
      <c r="F683" s="12" t="str">
        <f>HYPERLINK(E683,C683)</f>
        <v>The Athletic Horse: Principles and Practice of Equine Sports Medicine, Second Edition</v>
      </c>
      <c r="G683" s="12" t="str">
        <f>IFERROR(HYPERLINK(E683), "Not yet available")</f>
        <v>http://www.sciencedirect.com/science/book/9780721600758</v>
      </c>
      <c r="H683" s="50" t="str">
        <f>IFERROR(HYPERLINK(L683, "Off-campus access"), "Not yet available")</f>
        <v>Off-campus access</v>
      </c>
      <c r="I683" s="8" t="s">
        <v>28</v>
      </c>
      <c r="J683" s="10" t="s">
        <v>28</v>
      </c>
      <c r="K683" s="13">
        <v>272</v>
      </c>
      <c r="L683" s="5" t="str">
        <f>("https://subzero.lib.uoguelph.ca/login?url="&amp;E683)</f>
        <v>https://subzero.lib.uoguelph.ca/login?url=http://www.sciencedirect.com/science/book/9780721600758</v>
      </c>
    </row>
    <row r="684" spans="1:12" ht="15" customHeight="1" x14ac:dyDescent="0.25">
      <c r="A684" s="15" t="str">
        <f>IFERROR(RANK(B684,$B$2:$B$813,1)+COUNTIF($B$1:B683,B684),"")</f>
        <v/>
      </c>
      <c r="B684" s="15" t="str">
        <f>IFERROR(SEARCH(query, C684, 1),"")</f>
        <v/>
      </c>
      <c r="C684" s="15" t="s">
        <v>1672</v>
      </c>
      <c r="D684" s="13">
        <v>2010</v>
      </c>
      <c r="E684" s="15" t="s">
        <v>1717</v>
      </c>
      <c r="F684" s="12" t="str">
        <f>HYPERLINK(E684,C684)</f>
        <v>The behaviour and welfare of the horse</v>
      </c>
      <c r="G684" s="12" t="str">
        <f>IFERROR(HYPERLINK(E684), "Not yet available")</f>
        <v>http://dx.doi.org/10.1079/9781845936280.0000</v>
      </c>
      <c r="H684" s="50" t="str">
        <f>IFERROR(HYPERLINK(L684, "Off-campus access"), "Not yet available")</f>
        <v>Off-campus access</v>
      </c>
      <c r="I684" s="8" t="s">
        <v>1135</v>
      </c>
      <c r="J684" s="10" t="s">
        <v>1135</v>
      </c>
      <c r="K684" s="13"/>
      <c r="L684" s="5" t="str">
        <f>("https://subzero.lib.uoguelph.ca/login?url="&amp;E684)</f>
        <v>https://subzero.lib.uoguelph.ca/login?url=http://dx.doi.org/10.1079/9781845936280.0000</v>
      </c>
    </row>
    <row r="685" spans="1:12" ht="15" customHeight="1" x14ac:dyDescent="0.25">
      <c r="A685" s="15" t="str">
        <f>IFERROR(RANK(B685,$B$2:$B$813,1)+COUNTIF($B$1:B684,B685),"")</f>
        <v/>
      </c>
      <c r="B685" s="15" t="str">
        <f>IFERROR(SEARCH(query, C685, 1),"")</f>
        <v/>
      </c>
      <c r="C685" s="15" t="s">
        <v>1673</v>
      </c>
      <c r="D685" s="13">
        <v>2012</v>
      </c>
      <c r="E685" s="15" t="s">
        <v>1718</v>
      </c>
      <c r="F685" s="12" t="str">
        <f>HYPERLINK(E685,C685)</f>
        <v>The behaviour of the domestic cat</v>
      </c>
      <c r="G685" s="12" t="str">
        <f>IFERROR(HYPERLINK(E685), "Not yet available")</f>
        <v>http://dx.doi.org/10.1079/9781845939922.0000</v>
      </c>
      <c r="H685" s="50" t="str">
        <f>IFERROR(HYPERLINK(L685, "Off-campus access"), "Not yet available")</f>
        <v>Off-campus access</v>
      </c>
      <c r="I685" s="8" t="s">
        <v>1135</v>
      </c>
      <c r="J685" s="10" t="s">
        <v>1135</v>
      </c>
      <c r="K685" s="13"/>
      <c r="L685" s="5" t="str">
        <f>("https://subzero.lib.uoguelph.ca/login?url="&amp;E685)</f>
        <v>https://subzero.lib.uoguelph.ca/login?url=http://dx.doi.org/10.1079/9781845939922.0000</v>
      </c>
    </row>
    <row r="686" spans="1:12" ht="15" customHeight="1" x14ac:dyDescent="0.25">
      <c r="A686" s="15" t="str">
        <f>IFERROR(RANK(B686,$B$2:$B$813,1)+COUNTIF($B$1:B685,B686),"")</f>
        <v/>
      </c>
      <c r="B686" s="15" t="str">
        <f>IFERROR(SEARCH(query, C686, 1),"")</f>
        <v/>
      </c>
      <c r="C686" s="8" t="s">
        <v>909</v>
      </c>
      <c r="D686" s="17">
        <v>2014</v>
      </c>
      <c r="E686" s="9" t="s">
        <v>1100</v>
      </c>
      <c r="F686" s="12" t="str">
        <f>HYPERLINK(E686,C686)</f>
        <v>The Biology and Identification of the Coccidia (Apicomplexa) of Turtles of the World</v>
      </c>
      <c r="G686" s="12" t="str">
        <f>IFERROR(HYPERLINK(E686), "Not yet available")</f>
        <v>http://site.ebrary.com/lib/oculguelph/Doc?id=10908075</v>
      </c>
      <c r="H686" s="50" t="str">
        <f>IFERROR(HYPERLINK(L686, "Off-campus access"), "Not yet available")</f>
        <v>Off-campus access</v>
      </c>
      <c r="I686" s="8" t="s">
        <v>1134</v>
      </c>
      <c r="J686" s="9" t="s">
        <v>28</v>
      </c>
      <c r="K686" s="17">
        <v>0</v>
      </c>
      <c r="L686" s="5" t="str">
        <f>("https://subzero.lib.uoguelph.ca/login?url="&amp;E686)</f>
        <v>https://subzero.lib.uoguelph.ca/login?url=http://site.ebrary.com/lib/oculguelph/Doc?id=10908075</v>
      </c>
    </row>
    <row r="687" spans="1:12" ht="15" customHeight="1" x14ac:dyDescent="0.25">
      <c r="A687" s="15" t="str">
        <f>IFERROR(RANK(B687,$B$2:$B$813,1)+COUNTIF($B$1:B686,B687),"")</f>
        <v/>
      </c>
      <c r="B687" s="15" t="str">
        <f>IFERROR(SEARCH(query, C687, 1),"")</f>
        <v/>
      </c>
      <c r="C687" s="15" t="s">
        <v>657</v>
      </c>
      <c r="D687" s="13">
        <v>2011</v>
      </c>
      <c r="E687" s="15" t="s">
        <v>658</v>
      </c>
      <c r="F687" s="12" t="str">
        <f>HYPERLINK(E687,C687)</f>
        <v>The Cat</v>
      </c>
      <c r="G687" s="12" t="str">
        <f>IFERROR(HYPERLINK(E687), "Not yet available")</f>
        <v>http://www.sciencedirect.com/science/book/9781437706604</v>
      </c>
      <c r="H687" s="50" t="str">
        <f>IFERROR(HYPERLINK(L687, "Off-campus access"), "Not yet available")</f>
        <v>Off-campus access</v>
      </c>
      <c r="I687" s="8" t="s">
        <v>28</v>
      </c>
      <c r="J687" s="10" t="s">
        <v>28</v>
      </c>
      <c r="K687" s="13">
        <v>185</v>
      </c>
      <c r="L687" s="5" t="str">
        <f>("https://subzero.lib.uoguelph.ca/login?url="&amp;E687)</f>
        <v>https://subzero.lib.uoguelph.ca/login?url=http://www.sciencedirect.com/science/book/9781437706604</v>
      </c>
    </row>
    <row r="688" spans="1:12" ht="15" customHeight="1" x14ac:dyDescent="0.25">
      <c r="A688" s="15" t="str">
        <f>IFERROR(RANK(B688,$B$2:$B$813,1)+COUNTIF($B$1:B687,B688),"")</f>
        <v/>
      </c>
      <c r="B688" s="15" t="str">
        <f>IFERROR(SEARCH(query, C688, 1),"")</f>
        <v/>
      </c>
      <c r="C688" s="8" t="s">
        <v>1998</v>
      </c>
      <c r="D688" s="17">
        <v>2014</v>
      </c>
      <c r="E688" s="9" t="s">
        <v>1101</v>
      </c>
      <c r="F688" s="12" t="str">
        <f>HYPERLINK(E688,C688)</f>
        <v>The Complete Textbook of Animal Health &amp; Welfare</v>
      </c>
      <c r="G688" s="12" t="str">
        <f>IFERROR(HYPERLINK(E688), "Not yet available")</f>
        <v>http://site.ebrary.com/lib/oculguelph/Doc?id=10494794</v>
      </c>
      <c r="H688" s="50" t="str">
        <f>IFERROR(HYPERLINK(L688, "Off-campus access"), "Not yet available")</f>
        <v>Off-campus access</v>
      </c>
      <c r="I688" s="8" t="s">
        <v>1134</v>
      </c>
      <c r="J688" s="9" t="s">
        <v>28</v>
      </c>
      <c r="K688" s="17">
        <v>136</v>
      </c>
      <c r="L688" s="5" t="str">
        <f>("https://subzero.lib.uoguelph.ca/login?url="&amp;E688)</f>
        <v>https://subzero.lib.uoguelph.ca/login?url=http://site.ebrary.com/lib/oculguelph/Doc?id=10494794</v>
      </c>
    </row>
    <row r="689" spans="1:12" ht="15" customHeight="1" x14ac:dyDescent="0.25">
      <c r="A689" s="15" t="str">
        <f>IFERROR(RANK(B689,$B$2:$B$813,1)+COUNTIF($B$1:B688,B689),"")</f>
        <v/>
      </c>
      <c r="B689" s="15" t="str">
        <f>IFERROR(SEARCH(query, C689, 1),"")</f>
        <v/>
      </c>
      <c r="C689" s="15" t="s">
        <v>659</v>
      </c>
      <c r="D689" s="13">
        <v>2009</v>
      </c>
      <c r="E689" s="15" t="s">
        <v>660</v>
      </c>
      <c r="F689" s="12" t="str">
        <f>HYPERLINK(E689,C689)</f>
        <v>The Ecology of Mycobacteria: Impact on Animal's and Human's Health</v>
      </c>
      <c r="G689" s="12" t="str">
        <f>IFERROR(HYPERLINK(E689), "Not yet available")</f>
        <v>http://link.springer.com/openurl?genre=book&amp;isbn=978-1-4020-9412-5</v>
      </c>
      <c r="H689" s="50" t="str">
        <f>IFERROR(HYPERLINK(L689, "Off-campus access"), "Not yet available")</f>
        <v>Off-campus access</v>
      </c>
      <c r="I689" s="8" t="s">
        <v>18</v>
      </c>
      <c r="J689" s="10" t="s">
        <v>18</v>
      </c>
      <c r="K689" s="13">
        <v>12</v>
      </c>
      <c r="L689" s="5" t="str">
        <f>("https://subzero.lib.uoguelph.ca/login?url="&amp;E689)</f>
        <v>https://subzero.lib.uoguelph.ca/login?url=http://link.springer.com/openurl?genre=book&amp;isbn=978-1-4020-9412-5</v>
      </c>
    </row>
    <row r="690" spans="1:12" ht="15" customHeight="1" x14ac:dyDescent="0.25">
      <c r="A690" s="15" t="str">
        <f>IFERROR(RANK(B690,$B$2:$B$813,1)+COUNTIF($B$1:B689,B690),"")</f>
        <v/>
      </c>
      <c r="B690" s="15" t="str">
        <f>IFERROR(SEARCH(query, C690, 1),"")</f>
        <v/>
      </c>
      <c r="C690" s="15" t="s">
        <v>661</v>
      </c>
      <c r="D690" s="13">
        <v>2008</v>
      </c>
      <c r="E690" s="15" t="s">
        <v>662</v>
      </c>
      <c r="F690" s="12" t="str">
        <f>HYPERLINK(E690,C690)</f>
        <v>The Elephant's Foot: Prevention and Care of Foot Conditions in Captive Asian and African Elephants</v>
      </c>
      <c r="G690" s="12" t="str">
        <f>IFERROR(HYPERLINK(E690), "Not yet available")</f>
        <v>http://onlinelibrary.wiley.com/book/10.1002/9780470292150</v>
      </c>
      <c r="H690" s="50" t="str">
        <f>IFERROR(HYPERLINK(L690, "Off-campus access"), "Not yet available")</f>
        <v>Off-campus access</v>
      </c>
      <c r="I690" s="8" t="s">
        <v>8</v>
      </c>
      <c r="J690" s="10" t="s">
        <v>8</v>
      </c>
      <c r="K690" s="13">
        <v>0</v>
      </c>
      <c r="L690" s="5" t="str">
        <f>("https://subzero.lib.uoguelph.ca/login?url="&amp;E690)</f>
        <v>https://subzero.lib.uoguelph.ca/login?url=http://onlinelibrary.wiley.com/book/10.1002/9780470292150</v>
      </c>
    </row>
    <row r="691" spans="1:12" ht="15" customHeight="1" x14ac:dyDescent="0.25">
      <c r="A691" s="15" t="str">
        <f>IFERROR(RANK(B691,$B$2:$B$813,1)+COUNTIF($B$1:B690,B691),"")</f>
        <v/>
      </c>
      <c r="B691" s="15" t="str">
        <f>IFERROR(SEARCH(query, C691, 1),"")</f>
        <v/>
      </c>
      <c r="C691" s="15" t="s">
        <v>1617</v>
      </c>
      <c r="D691" s="13">
        <v>2017</v>
      </c>
      <c r="E691" s="15" t="s">
        <v>1618</v>
      </c>
      <c r="F691" s="12" t="str">
        <f>HYPERLINK(E691,C691)</f>
        <v>The Equine Acute Abdomen</v>
      </c>
      <c r="G691" s="12" t="str">
        <f>IFERROR(HYPERLINK(E691), "Not yet available")</f>
        <v>http://onlinelibrary.wiley.com/book/10.1002/9781119063254</v>
      </c>
      <c r="H691" s="50" t="str">
        <f>IFERROR(HYPERLINK(L691, "Off-campus access"), "Not yet available")</f>
        <v>Off-campus access</v>
      </c>
      <c r="I691" s="8" t="s">
        <v>8</v>
      </c>
      <c r="J691" s="10" t="s">
        <v>8</v>
      </c>
      <c r="K691" s="13"/>
      <c r="L691" s="5" t="str">
        <f>("https://subzero.lib.uoguelph.ca/login?url="&amp;E691)</f>
        <v>https://subzero.lib.uoguelph.ca/login?url=http://onlinelibrary.wiley.com/book/10.1002/9781119063254</v>
      </c>
    </row>
    <row r="692" spans="1:12" ht="15" customHeight="1" x14ac:dyDescent="0.25">
      <c r="A692" s="15" t="str">
        <f>IFERROR(RANK(B692,$B$2:$B$813,1)+COUNTIF($B$1:B691,B692),"")</f>
        <v/>
      </c>
      <c r="B692" s="15" t="str">
        <f>IFERROR(SEARCH(query, C692, 1),"")</f>
        <v/>
      </c>
      <c r="C692" s="8" t="s">
        <v>910</v>
      </c>
      <c r="D692" s="17">
        <v>2009</v>
      </c>
      <c r="E692" s="9" t="s">
        <v>1102</v>
      </c>
      <c r="F692" s="12" t="str">
        <f>HYPERLINK(E692,C692)</f>
        <v xml:space="preserve">The Equine Hospital Manual </v>
      </c>
      <c r="G692" s="12" t="str">
        <f>IFERROR(HYPERLINK(E692), "Not yet available")</f>
        <v>http://site.ebrary.com/lib/oculguelph/Doc?id=10346152</v>
      </c>
      <c r="H692" s="50" t="str">
        <f>IFERROR(HYPERLINK(L692, "Off-campus access"), "Not yet available")</f>
        <v>Off-campus access</v>
      </c>
      <c r="I692" s="8" t="s">
        <v>1134</v>
      </c>
      <c r="J692" s="9" t="s">
        <v>8</v>
      </c>
      <c r="K692" s="17">
        <v>0</v>
      </c>
      <c r="L692" s="5" t="str">
        <f>("https://subzero.lib.uoguelph.ca/login?url="&amp;E692)</f>
        <v>https://subzero.lib.uoguelph.ca/login?url=http://site.ebrary.com/lib/oculguelph/Doc?id=10346152</v>
      </c>
    </row>
    <row r="693" spans="1:12" ht="15" customHeight="1" x14ac:dyDescent="0.25">
      <c r="A693" s="15" t="str">
        <f>IFERROR(RANK(B693,$B$2:$B$813,1)+COUNTIF($B$1:B692,B693),"")</f>
        <v/>
      </c>
      <c r="B693" s="15" t="str">
        <f>IFERROR(SEARCH(query, C693, 1),"")</f>
        <v/>
      </c>
      <c r="C693" s="15" t="s">
        <v>663</v>
      </c>
      <c r="D693" s="13">
        <v>2008</v>
      </c>
      <c r="E693" s="15" t="s">
        <v>664</v>
      </c>
      <c r="F693" s="12" t="str">
        <f>HYPERLINK(E693,C693)</f>
        <v>The Equine Veterinary Nursing Manual</v>
      </c>
      <c r="G693" s="12" t="str">
        <f>IFERROR(HYPERLINK(E693), "Not yet available")</f>
        <v>http://onlinelibrary.wiley.com/book/10.1002/9780470690543</v>
      </c>
      <c r="H693" s="50" t="str">
        <f>IFERROR(HYPERLINK(L693, "Off-campus access"), "Not yet available")</f>
        <v>Off-campus access</v>
      </c>
      <c r="I693" s="8" t="s">
        <v>8</v>
      </c>
      <c r="J693" s="10" t="s">
        <v>8</v>
      </c>
      <c r="K693" s="13">
        <v>157</v>
      </c>
      <c r="L693" s="5" t="str">
        <f>("https://subzero.lib.uoguelph.ca/login?url="&amp;E693)</f>
        <v>https://subzero.lib.uoguelph.ca/login?url=http://onlinelibrary.wiley.com/book/10.1002/9780470690543</v>
      </c>
    </row>
    <row r="694" spans="1:12" ht="15" customHeight="1" x14ac:dyDescent="0.25">
      <c r="A694" s="15" t="str">
        <f>IFERROR(RANK(B694,$B$2:$B$813,1)+COUNTIF($B$1:B693,B694),"")</f>
        <v/>
      </c>
      <c r="B694" s="15" t="str">
        <f>IFERROR(SEARCH(query, C694, 1),"")</f>
        <v/>
      </c>
      <c r="C694" s="15" t="s">
        <v>1887</v>
      </c>
      <c r="D694" s="13">
        <v>2002</v>
      </c>
      <c r="E694" s="15" t="s">
        <v>1888</v>
      </c>
      <c r="F694" s="12" t="str">
        <f>HYPERLINK(E694,C694)</f>
        <v>The Ethology of Domestic Animals, First Edition</v>
      </c>
      <c r="G694" s="12" t="str">
        <f>IFERROR(HYPERLINK(E694), "Not yet available")</f>
        <v>https://www.cabi.org/cabebooks/ebook/20023076019</v>
      </c>
      <c r="H694" s="50" t="str">
        <f>IFERROR(HYPERLINK(L694, "Off-campus access"), "Not yet available")</f>
        <v>Off-campus access</v>
      </c>
      <c r="I694" s="8" t="s">
        <v>1135</v>
      </c>
      <c r="J694" s="10" t="s">
        <v>1135</v>
      </c>
      <c r="K694" s="13"/>
    </row>
    <row r="695" spans="1:12" ht="15" customHeight="1" x14ac:dyDescent="0.25">
      <c r="A695" s="15" t="str">
        <f>IFERROR(RANK(B695,$B$2:$B$813,1)+COUNTIF($B$1:B694,B695),"")</f>
        <v/>
      </c>
      <c r="B695" s="15" t="str">
        <f>IFERROR(SEARCH(query, C695, 1),"")</f>
        <v/>
      </c>
      <c r="C695" s="15" t="s">
        <v>1886</v>
      </c>
      <c r="D695" s="13">
        <v>2009</v>
      </c>
      <c r="E695" s="15" t="s">
        <v>1879</v>
      </c>
      <c r="F695" s="12" t="str">
        <f>HYPERLINK(E695,C695)</f>
        <v>The Ethology of Domestic Animals, Second Edition</v>
      </c>
      <c r="G695" s="12" t="str">
        <f>IFERROR(HYPERLINK(E695), "Not yet available")</f>
        <v>https://search.credoreference.com/content/title/cabiethdoman?tab=contents&amp;institutionId=645</v>
      </c>
      <c r="H695" s="50" t="str">
        <f>IFERROR(HYPERLINK(L695, "Off-campus access"), "Not yet available")</f>
        <v>Off-campus access</v>
      </c>
      <c r="I695" s="8" t="s">
        <v>1643</v>
      </c>
      <c r="J695" s="10" t="s">
        <v>1135</v>
      </c>
      <c r="K695" s="13"/>
    </row>
    <row r="696" spans="1:12" ht="15" customHeight="1" x14ac:dyDescent="0.25">
      <c r="A696" s="15" t="str">
        <f>IFERROR(RANK(B696,$B$2:$B$813,1)+COUNTIF($B$1:B695,B696),"")</f>
        <v/>
      </c>
      <c r="B696" s="15" t="str">
        <f>IFERROR(SEARCH(query, C696, 1),"")</f>
        <v/>
      </c>
      <c r="C696" s="8" t="s">
        <v>911</v>
      </c>
      <c r="D696" s="17">
        <v>2010</v>
      </c>
      <c r="E696" s="9" t="s">
        <v>1103</v>
      </c>
      <c r="F696" s="12" t="str">
        <f>HYPERLINK(E696,C696)</f>
        <v xml:space="preserve">The Feline Patient </v>
      </c>
      <c r="G696" s="12" t="str">
        <f>IFERROR(HYPERLINK(E696), "Not yet available")</f>
        <v>http://site.ebrary.com/lib/oculguelph/Doc?id=10419212</v>
      </c>
      <c r="H696" s="50" t="str">
        <f>IFERROR(HYPERLINK(L696, "Off-campus access"), "Not yet available")</f>
        <v>Off-campus access</v>
      </c>
      <c r="I696" s="8" t="s">
        <v>1134</v>
      </c>
      <c r="J696" s="9" t="s">
        <v>8</v>
      </c>
      <c r="K696" s="17">
        <v>0</v>
      </c>
      <c r="L696" s="5" t="str">
        <f>("https://subzero.lib.uoguelph.ca/login?url="&amp;E696)</f>
        <v>https://subzero.lib.uoguelph.ca/login?url=http://site.ebrary.com/lib/oculguelph/Doc?id=10419212</v>
      </c>
    </row>
    <row r="697" spans="1:12" ht="15" customHeight="1" x14ac:dyDescent="0.25">
      <c r="A697" s="15" t="str">
        <f>IFERROR(RANK(B697,$B$2:$B$813,1)+COUNTIF($B$1:B696,B697),"")</f>
        <v/>
      </c>
      <c r="B697" s="15" t="str">
        <f>IFERROR(SEARCH(query, C697, 1),"")</f>
        <v/>
      </c>
      <c r="C697" s="15" t="s">
        <v>1674</v>
      </c>
      <c r="D697" s="13">
        <v>2014</v>
      </c>
      <c r="E697" s="15" t="s">
        <v>1719</v>
      </c>
      <c r="F697" s="12" t="str">
        <f>HYPERLINK(E697,C697)</f>
        <v>The genetics of cattle</v>
      </c>
      <c r="G697" s="12" t="str">
        <f>IFERROR(HYPERLINK(E697), "Not yet available")</f>
        <v>https://dx.doi.org/10.1079/9781780642215.0000</v>
      </c>
      <c r="H697" s="50" t="str">
        <f>IFERROR(HYPERLINK(L697, "Off-campus access"), "Not yet available")</f>
        <v>Off-campus access</v>
      </c>
      <c r="I697" s="8" t="s">
        <v>1135</v>
      </c>
      <c r="J697" s="10" t="s">
        <v>1135</v>
      </c>
      <c r="K697" s="13"/>
      <c r="L697" s="5" t="str">
        <f>("https://subzero.lib.uoguelph.ca/login?url="&amp;E697)</f>
        <v>https://subzero.lib.uoguelph.ca/login?url=https://dx.doi.org/10.1079/9781780642215.0000</v>
      </c>
    </row>
    <row r="698" spans="1:12" ht="15" customHeight="1" x14ac:dyDescent="0.25">
      <c r="A698" s="15" t="str">
        <f>IFERROR(RANK(B698,$B$2:$B$813,1)+COUNTIF($B$1:B697,B698),"")</f>
        <v/>
      </c>
      <c r="B698" s="15" t="str">
        <f>IFERROR(SEARCH(query, C698, 1),"")</f>
        <v/>
      </c>
      <c r="C698" s="15" t="s">
        <v>1675</v>
      </c>
      <c r="D698" s="13">
        <v>2012</v>
      </c>
      <c r="E698" s="15" t="s">
        <v>1720</v>
      </c>
      <c r="F698" s="12" t="str">
        <f>HYPERLINK(E698,C698)</f>
        <v>The genetics of the dog</v>
      </c>
      <c r="G698" s="12" t="str">
        <f>IFERROR(HYPERLINK(E698), "Not yet available")</f>
        <v>http://dx.doi.org/10.1079/9781845939403.0000</v>
      </c>
      <c r="H698" s="50" t="str">
        <f>IFERROR(HYPERLINK(L698, "Off-campus access"), "Not yet available")</f>
        <v>Off-campus access</v>
      </c>
      <c r="I698" s="8" t="s">
        <v>1135</v>
      </c>
      <c r="J698" s="10" t="s">
        <v>1135</v>
      </c>
      <c r="K698" s="13"/>
      <c r="L698" s="5" t="str">
        <f>("https://subzero.lib.uoguelph.ca/login?url="&amp;E698)</f>
        <v>https://subzero.lib.uoguelph.ca/login?url=http://dx.doi.org/10.1079/9781845939403.0000</v>
      </c>
    </row>
    <row r="699" spans="1:12" ht="15" customHeight="1" x14ac:dyDescent="0.25">
      <c r="A699" s="15" t="str">
        <f>IFERROR(RANK(B699,$B$2:$B$813,1)+COUNTIF($B$1:B698,B699),"")</f>
        <v/>
      </c>
      <c r="B699" s="15" t="str">
        <f>IFERROR(SEARCH(query, C699, 1),"")</f>
        <v/>
      </c>
      <c r="C699" s="15" t="s">
        <v>1676</v>
      </c>
      <c r="D699" s="13">
        <v>2011</v>
      </c>
      <c r="E699" s="15" t="s">
        <v>1721</v>
      </c>
      <c r="F699" s="12" t="str">
        <f>HYPERLINK(E699,C699)</f>
        <v>The genetics of the pig</v>
      </c>
      <c r="G699" s="12" t="str">
        <f>IFERROR(HYPERLINK(E699), "Not yet available")</f>
        <v>http://dx.doi.org/10.1079/9781845937560.0000</v>
      </c>
      <c r="H699" s="50" t="str">
        <f>IFERROR(HYPERLINK(L699, "Off-campus access"), "Not yet available")</f>
        <v>Off-campus access</v>
      </c>
      <c r="I699" s="8" t="s">
        <v>1135</v>
      </c>
      <c r="J699" s="10" t="s">
        <v>1135</v>
      </c>
      <c r="K699" s="13"/>
      <c r="L699" s="5" t="str">
        <f>("https://subzero.lib.uoguelph.ca/login?url="&amp;E699)</f>
        <v>https://subzero.lib.uoguelph.ca/login?url=http://dx.doi.org/10.1079/9781845937560.0000</v>
      </c>
    </row>
    <row r="700" spans="1:12" ht="15" customHeight="1" x14ac:dyDescent="0.25">
      <c r="A700" s="15" t="str">
        <f>IFERROR(RANK(B700,$B$2:$B$813,1)+COUNTIF($B$1:B699,B700),"")</f>
        <v/>
      </c>
      <c r="B700" s="15" t="str">
        <f>IFERROR(SEARCH(query, C700, 1),"")</f>
        <v/>
      </c>
      <c r="C700" s="8" t="s">
        <v>912</v>
      </c>
      <c r="D700" s="17">
        <v>2014</v>
      </c>
      <c r="E700" s="9" t="s">
        <v>1104</v>
      </c>
      <c r="F700" s="12" t="str">
        <f>HYPERLINK(E700,C700)</f>
        <v>The Governance of Rangelands : Collective Action for Sustainable Pastoralism</v>
      </c>
      <c r="G700" s="12" t="str">
        <f>IFERROR(HYPERLINK(E700), "Not yet available")</f>
        <v>http://site.ebrary.com/lib/oculguelph/Doc?id=10953130</v>
      </c>
      <c r="H700" s="50" t="str">
        <f>IFERROR(HYPERLINK(L700, "Off-campus access"), "Not yet available")</f>
        <v>Off-campus access</v>
      </c>
      <c r="I700" s="8" t="s">
        <v>1134</v>
      </c>
      <c r="J700" s="9" t="s">
        <v>1151</v>
      </c>
      <c r="K700" s="17">
        <v>0</v>
      </c>
      <c r="L700" s="5" t="str">
        <f>("https://subzero.lib.uoguelph.ca/login?url="&amp;E700)</f>
        <v>https://subzero.lib.uoguelph.ca/login?url=http://site.ebrary.com/lib/oculguelph/Doc?id=10953130</v>
      </c>
    </row>
    <row r="701" spans="1:12" ht="15" customHeight="1" x14ac:dyDescent="0.25">
      <c r="A701" s="15" t="str">
        <f>IFERROR(RANK(B701,$B$2:$B$813,1)+COUNTIF($B$1:B700,B701),"")</f>
        <v/>
      </c>
      <c r="B701" s="15" t="str">
        <f>IFERROR(SEARCH(query, C701, 1),"")</f>
        <v/>
      </c>
      <c r="C701" s="8" t="s">
        <v>913</v>
      </c>
      <c r="D701" s="17">
        <v>2009</v>
      </c>
      <c r="E701" s="9" t="s">
        <v>1105</v>
      </c>
      <c r="F701" s="12" t="str">
        <f>HYPERLINK(E701,C701)</f>
        <v>The Green Guide for Horse Owners and Riders : Sustainable Practices for Horse Care, Stable Management, Land Use, and Riding</v>
      </c>
      <c r="G701" s="12" t="str">
        <f>IFERROR(HYPERLINK(E701), "Not yet available")</f>
        <v>http://site.ebrary.com/lib/oculguelph/Doc?id=10668946</v>
      </c>
      <c r="H701" s="50" t="str">
        <f>IFERROR(HYPERLINK(L701, "Off-campus access"), "Not yet available")</f>
        <v>Off-campus access</v>
      </c>
      <c r="I701" s="8" t="s">
        <v>1134</v>
      </c>
      <c r="J701" s="9" t="s">
        <v>1145</v>
      </c>
      <c r="K701" s="17">
        <v>957</v>
      </c>
      <c r="L701" s="5" t="str">
        <f>("https://subzero.lib.uoguelph.ca/login?url="&amp;E701)</f>
        <v>https://subzero.lib.uoguelph.ca/login?url=http://site.ebrary.com/lib/oculguelph/Doc?id=10668946</v>
      </c>
    </row>
    <row r="702" spans="1:12" ht="15" customHeight="1" x14ac:dyDescent="0.25">
      <c r="A702" s="15" t="str">
        <f>IFERROR(RANK(B702,$B$2:$B$813,1)+COUNTIF($B$1:B701,B702),"")</f>
        <v/>
      </c>
      <c r="B702" s="15" t="str">
        <f>IFERROR(SEARCH(query, C702, 1),"")</f>
        <v/>
      </c>
      <c r="C702" s="15" t="s">
        <v>665</v>
      </c>
      <c r="D702" s="13">
        <v>2013</v>
      </c>
      <c r="E702" s="15" t="s">
        <v>666</v>
      </c>
      <c r="F702" s="12" t="str">
        <f>HYPERLINK(E702,C702)</f>
        <v>The Hologenome Concept: Human, Animal and Plant Microbiota</v>
      </c>
      <c r="G702" s="12" t="str">
        <f>IFERROR(HYPERLINK(E702), "Not yet available")</f>
        <v>http://link.springer.com/openurl?genre=book&amp;isbn=978-3-319-04240-4</v>
      </c>
      <c r="H702" s="50" t="str">
        <f>IFERROR(HYPERLINK(L702, "Off-campus access"), "Not yet available")</f>
        <v>Off-campus access</v>
      </c>
      <c r="I702" s="8" t="s">
        <v>18</v>
      </c>
      <c r="J702" s="10" t="s">
        <v>18</v>
      </c>
      <c r="K702" s="13">
        <v>1</v>
      </c>
      <c r="L702" s="5" t="str">
        <f>("https://subzero.lib.uoguelph.ca/login?url="&amp;E702)</f>
        <v>https://subzero.lib.uoguelph.ca/login?url=http://link.springer.com/openurl?genre=book&amp;isbn=978-3-319-04240-4</v>
      </c>
    </row>
    <row r="703" spans="1:12" ht="15" customHeight="1" x14ac:dyDescent="0.25">
      <c r="A703" s="15" t="str">
        <f>IFERROR(RANK(B703,$B$2:$B$813,1)+COUNTIF($B$1:B702,B703),"")</f>
        <v/>
      </c>
      <c r="B703" s="15" t="str">
        <f>IFERROR(SEARCH(query, C703, 1),"")</f>
        <v/>
      </c>
      <c r="C703" s="8" t="s">
        <v>914</v>
      </c>
      <c r="D703" s="17">
        <v>2013</v>
      </c>
      <c r="E703" s="9" t="s">
        <v>1106</v>
      </c>
      <c r="F703" s="12" t="str">
        <f>HYPERLINK(E703,C703)</f>
        <v>The Mind of the Horse : An Introduction to Equine Cognition</v>
      </c>
      <c r="G703" s="12" t="str">
        <f>IFERROR(HYPERLINK(E703), "Not yet available")</f>
        <v>http://site.ebrary.com/lib/oculguelph/Doc?id=10787465</v>
      </c>
      <c r="H703" s="50" t="str">
        <f>IFERROR(HYPERLINK(L703, "Off-campus access"), "Not yet available")</f>
        <v>Off-campus access</v>
      </c>
      <c r="I703" s="8" t="s">
        <v>1134</v>
      </c>
      <c r="J703" s="9" t="s">
        <v>1152</v>
      </c>
      <c r="K703" s="17">
        <v>1</v>
      </c>
      <c r="L703" s="5" t="str">
        <f>("https://subzero.lib.uoguelph.ca/login?url="&amp;E703)</f>
        <v>https://subzero.lib.uoguelph.ca/login?url=http://site.ebrary.com/lib/oculguelph/Doc?id=10787465</v>
      </c>
    </row>
    <row r="704" spans="1:12" ht="15" customHeight="1" x14ac:dyDescent="0.25">
      <c r="A704" s="15" t="str">
        <f>IFERROR(RANK(B704,$B$2:$B$813,1)+COUNTIF($B$1:B703,B704),"")</f>
        <v/>
      </c>
      <c r="B704" s="15" t="str">
        <f>IFERROR(SEARCH(query, C704, 1),"")</f>
        <v/>
      </c>
      <c r="C704" s="8" t="s">
        <v>1928</v>
      </c>
      <c r="D704" s="17">
        <v>2013</v>
      </c>
      <c r="E704" s="9" t="s">
        <v>1929</v>
      </c>
      <c r="F704" s="12" t="str">
        <f>HYPERLINK(E704,C704)</f>
        <v>The Origins and Spread of Domestic Animals in Southwest Asia and Europe</v>
      </c>
      <c r="G704" s="12" t="str">
        <f>IFERROR(HYPERLINK(E704), "Not yet available")</f>
        <v>https://ebookcentral.proquest.com/lib/uoguelph/detail.action?docID=1342692#</v>
      </c>
      <c r="H704" s="50" t="str">
        <f>IFERROR(HYPERLINK(L704, "Off-campus access"), "Not yet available")</f>
        <v>Off-campus access</v>
      </c>
      <c r="I704" s="8" t="s">
        <v>1134</v>
      </c>
      <c r="J704" s="9" t="s">
        <v>1154</v>
      </c>
      <c r="K704" s="17">
        <v>15</v>
      </c>
      <c r="L704" s="5" t="str">
        <f>("https://subzero.lib.uoguelph.ca/login?url="&amp;E704)</f>
        <v>https://subzero.lib.uoguelph.ca/login?url=https://ebookcentral.proquest.com/lib/uoguelph/detail.action?docID=1342692#</v>
      </c>
    </row>
    <row r="705" spans="1:12" ht="15" customHeight="1" x14ac:dyDescent="0.25">
      <c r="A705" s="15" t="str">
        <f>IFERROR(RANK(B705,$B$2:$B$813,1)+COUNTIF($B$1:B704,B705),"")</f>
        <v/>
      </c>
      <c r="B705" s="15" t="str">
        <f>IFERROR(SEARCH(query, C705, 1),"")</f>
        <v/>
      </c>
      <c r="C705" s="15" t="s">
        <v>667</v>
      </c>
      <c r="D705" s="13">
        <v>2008</v>
      </c>
      <c r="E705" s="15" t="s">
        <v>668</v>
      </c>
      <c r="F705" s="12" t="str">
        <f>HYPERLINK(E705,C705)</f>
        <v>The Physiological Basis of Veterinary Clinical Pharmacology</v>
      </c>
      <c r="G705" s="12" t="str">
        <f>IFERROR(HYPERLINK(E705), "Not yet available")</f>
        <v>http://onlinelibrary.wiley.com/book/10.1002/9780470690567</v>
      </c>
      <c r="H705" s="50" t="str">
        <f>IFERROR(HYPERLINK(L705, "Off-campus access"), "Not yet available")</f>
        <v>Off-campus access</v>
      </c>
      <c r="I705" s="8" t="s">
        <v>8</v>
      </c>
      <c r="J705" s="10" t="s">
        <v>8</v>
      </c>
      <c r="K705" s="13">
        <v>1</v>
      </c>
      <c r="L705" s="5" t="str">
        <f>("https://subzero.lib.uoguelph.ca/login?url="&amp;E705)</f>
        <v>https://subzero.lib.uoguelph.ca/login?url=http://onlinelibrary.wiley.com/book/10.1002/9780470690567</v>
      </c>
    </row>
    <row r="706" spans="1:12" ht="15" customHeight="1" x14ac:dyDescent="0.25">
      <c r="A706" s="15" t="str">
        <f>IFERROR(RANK(B706,$B$2:$B$813,1)+COUNTIF($B$1:B705,B706),"")</f>
        <v/>
      </c>
      <c r="B706" s="15" t="str">
        <f>IFERROR(SEARCH(query, C706, 1),"")</f>
        <v/>
      </c>
      <c r="C706" s="15" t="s">
        <v>669</v>
      </c>
      <c r="D706" s="13">
        <v>2011</v>
      </c>
      <c r="E706" s="15" t="s">
        <v>670</v>
      </c>
      <c r="F706" s="12" t="str">
        <f>HYPERLINK(E706,C706)</f>
        <v>The Psychology of the Human-Animal Bond</v>
      </c>
      <c r="G706" s="12" t="str">
        <f>IFERROR(HYPERLINK(E706), "Not yet available")</f>
        <v>http://link.springer.com/openurl?genre=book&amp;isbn=978-1-4419-9760-9</v>
      </c>
      <c r="H706" s="50" t="str">
        <f>IFERROR(HYPERLINK(L706, "Off-campus access"), "Not yet available")</f>
        <v>Off-campus access</v>
      </c>
      <c r="I706" s="8" t="s">
        <v>18</v>
      </c>
      <c r="J706" s="10" t="s">
        <v>18</v>
      </c>
      <c r="K706" s="13">
        <v>13</v>
      </c>
      <c r="L706" s="5" t="str">
        <f>("https://subzero.lib.uoguelph.ca/login?url="&amp;E706)</f>
        <v>https://subzero.lib.uoguelph.ca/login?url=http://link.springer.com/openurl?genre=book&amp;isbn=978-1-4419-9760-9</v>
      </c>
    </row>
    <row r="707" spans="1:12" ht="15" customHeight="1" x14ac:dyDescent="0.25">
      <c r="A707" s="15" t="str">
        <f>IFERROR(RANK(B707,$B$2:$B$813,1)+COUNTIF($B$1:B706,B707),"")</f>
        <v/>
      </c>
      <c r="B707" s="15" t="str">
        <f>IFERROR(SEARCH(query, C707, 1),"")</f>
        <v/>
      </c>
      <c r="C707" s="15" t="s">
        <v>671</v>
      </c>
      <c r="D707" s="13">
        <v>2015</v>
      </c>
      <c r="E707" s="15" t="s">
        <v>672</v>
      </c>
      <c r="F707" s="12" t="str">
        <f>HYPERLINK(E707,C707)</f>
        <v>The Role of Biotechnology in Improvement of Livestock</v>
      </c>
      <c r="G707" s="12" t="str">
        <f>IFERROR(HYPERLINK(E707), "Not yet available")</f>
        <v>http://link.springer.com/openurl?genre=book&amp;isbn=978-3-662-46788-6</v>
      </c>
      <c r="H707" s="50" t="str">
        <f>IFERROR(HYPERLINK(L707, "Off-campus access"), "Not yet available")</f>
        <v>Off-campus access</v>
      </c>
      <c r="I707" s="8" t="s">
        <v>18</v>
      </c>
      <c r="J707" s="10" t="s">
        <v>18</v>
      </c>
      <c r="K707" s="13">
        <v>1</v>
      </c>
      <c r="L707" s="5" t="str">
        <f>("https://subzero.lib.uoguelph.ca/login?url="&amp;E707)</f>
        <v>https://subzero.lib.uoguelph.ca/login?url=http://link.springer.com/openurl?genre=book&amp;isbn=978-3-662-46788-6</v>
      </c>
    </row>
    <row r="708" spans="1:12" ht="15" customHeight="1" x14ac:dyDescent="0.25">
      <c r="A708" s="15" t="str">
        <f>IFERROR(RANK(B708,$B$2:$B$813,1)+COUNTIF($B$1:B707,B708),"")</f>
        <v/>
      </c>
      <c r="B708" s="15" t="str">
        <f>IFERROR(SEARCH(query, C708, 1),"")</f>
        <v/>
      </c>
      <c r="C708" s="8" t="s">
        <v>915</v>
      </c>
      <c r="D708" s="17">
        <v>2010</v>
      </c>
      <c r="E708" s="9" t="s">
        <v>1107</v>
      </c>
      <c r="F708" s="12" t="str">
        <f>HYPERLINK(E708,C708)</f>
        <v xml:space="preserve">The UFAW Handbook on the Care and Management of Laboratory and Other Research Animals </v>
      </c>
      <c r="G708" s="12" t="str">
        <f>IFERROR(HYPERLINK(E708), "Not yet available")</f>
        <v>http://site.ebrary.com/lib/oculguelph/Doc?id=10361001</v>
      </c>
      <c r="H708" s="50" t="str">
        <f>IFERROR(HYPERLINK(L708, "Off-campus access"), "Not yet available")</f>
        <v>Off-campus access</v>
      </c>
      <c r="I708" s="8" t="s">
        <v>1134</v>
      </c>
      <c r="J708" s="9" t="s">
        <v>8</v>
      </c>
      <c r="K708" s="17">
        <v>88</v>
      </c>
      <c r="L708" s="5" t="str">
        <f>("https://subzero.lib.uoguelph.ca/login?url="&amp;E708)</f>
        <v>https://subzero.lib.uoguelph.ca/login?url=http://site.ebrary.com/lib/oculguelph/Doc?id=10361001</v>
      </c>
    </row>
    <row r="709" spans="1:12" ht="15" customHeight="1" x14ac:dyDescent="0.25">
      <c r="A709" s="15" t="str">
        <f>IFERROR(RANK(B709,$B$2:$B$813,1)+COUNTIF($B$1:B708,B709),"")</f>
        <v/>
      </c>
      <c r="B709" s="15" t="str">
        <f>IFERROR(SEARCH(query, C709, 1),"")</f>
        <v/>
      </c>
      <c r="C709" s="15" t="s">
        <v>673</v>
      </c>
      <c r="D709" s="13">
        <v>2008</v>
      </c>
      <c r="E709" s="15" t="s">
        <v>674</v>
      </c>
      <c r="F709" s="12" t="str">
        <f>HYPERLINK(E709,C709)</f>
        <v>The Well-Being of Farm Animals: Challenges and Solutions</v>
      </c>
      <c r="G709" s="12" t="str">
        <f>IFERROR(HYPERLINK(E709), "Not yet available")</f>
        <v>http://onlinelibrary.wiley.com/book/10.1002/9780470344859</v>
      </c>
      <c r="H709" s="50" t="str">
        <f>IFERROR(HYPERLINK(L709, "Off-campus access"), "Not yet available")</f>
        <v>Off-campus access</v>
      </c>
      <c r="I709" s="8" t="s">
        <v>8</v>
      </c>
      <c r="J709" s="10" t="s">
        <v>8</v>
      </c>
      <c r="K709" s="13">
        <v>129</v>
      </c>
      <c r="L709" s="5" t="str">
        <f>("https://subzero.lib.uoguelph.ca/login?url="&amp;E709)</f>
        <v>https://subzero.lib.uoguelph.ca/login?url=http://onlinelibrary.wiley.com/book/10.1002/9780470344859</v>
      </c>
    </row>
    <row r="710" spans="1:12" ht="15" customHeight="1" x14ac:dyDescent="0.25">
      <c r="A710" s="15" t="str">
        <f>IFERROR(RANK(B710,$B$2:$B$813,1)+COUNTIF($B$1:B709,B710),"")</f>
        <v/>
      </c>
      <c r="B710" s="15" t="str">
        <f>IFERROR(SEARCH(query, C710, 1),"")</f>
        <v/>
      </c>
      <c r="C710" s="15" t="s">
        <v>675</v>
      </c>
      <c r="D710" s="13">
        <v>2012</v>
      </c>
      <c r="E710" s="15" t="s">
        <v>676</v>
      </c>
      <c r="F710" s="12" t="str">
        <f>HYPERLINK(E710,C710)</f>
        <v>Toxic Plants of North America, Second Edition</v>
      </c>
      <c r="G710" s="12" t="str">
        <f>IFERROR(HYPERLINK(E710), "Not yet available")</f>
        <v>http://onlinelibrary.wiley.com/book/10.1002/9781118413425</v>
      </c>
      <c r="H710" s="50" t="str">
        <f>IFERROR(HYPERLINK(L710, "Off-campus access"), "Not yet available")</f>
        <v>Off-campus access</v>
      </c>
      <c r="I710" s="8" t="s">
        <v>8</v>
      </c>
      <c r="J710" s="10" t="s">
        <v>8</v>
      </c>
      <c r="K710" s="13">
        <v>1</v>
      </c>
      <c r="L710" s="5" t="str">
        <f>("https://subzero.lib.uoguelph.ca/login?url="&amp;E710)</f>
        <v>https://subzero.lib.uoguelph.ca/login?url=http://onlinelibrary.wiley.com/book/10.1002/9781118413425</v>
      </c>
    </row>
    <row r="711" spans="1:12" ht="15" customHeight="1" x14ac:dyDescent="0.25">
      <c r="A711" s="15" t="str">
        <f>IFERROR(RANK(B711,$B$2:$B$813,1)+COUNTIF($B$1:B710,B711),"")</f>
        <v/>
      </c>
      <c r="B711" s="15" t="str">
        <f>IFERROR(SEARCH(query, C711, 1),"")</f>
        <v/>
      </c>
      <c r="C711" s="8" t="s">
        <v>916</v>
      </c>
      <c r="D711" s="17">
        <v>2013</v>
      </c>
      <c r="E711" s="9" t="s">
        <v>1108</v>
      </c>
      <c r="F711" s="12" t="str">
        <f>HYPERLINK(E711,C711)</f>
        <v>Trash Animals : How We Live with Nature's Filthy, Feral, Invasive, and Unwanted Species</v>
      </c>
      <c r="G711" s="12" t="str">
        <f>IFERROR(HYPERLINK(E711), "Not yet available")</f>
        <v>http://site.ebrary.com/lib/oculguelph/Doc?id=10681174</v>
      </c>
      <c r="H711" s="50" t="str">
        <f>IFERROR(HYPERLINK(L711, "Off-campus access"), "Not yet available")</f>
        <v>Off-campus access</v>
      </c>
      <c r="I711" s="8" t="s">
        <v>1134</v>
      </c>
      <c r="J711" s="9" t="s">
        <v>1153</v>
      </c>
      <c r="K711" s="17">
        <v>0</v>
      </c>
      <c r="L711" s="5" t="str">
        <f>("https://subzero.lib.uoguelph.ca/login?url="&amp;E711)</f>
        <v>https://subzero.lib.uoguelph.ca/login?url=http://site.ebrary.com/lib/oculguelph/Doc?id=10681174</v>
      </c>
    </row>
    <row r="712" spans="1:12" ht="15" customHeight="1" x14ac:dyDescent="0.25">
      <c r="A712" s="15" t="str">
        <f>IFERROR(RANK(B712,$B$2:$B$813,1)+COUNTIF($B$1:B711,B712),"")</f>
        <v/>
      </c>
      <c r="B712" s="15" t="str">
        <f>IFERROR(SEARCH(query, C712, 1),"")</f>
        <v/>
      </c>
      <c r="C712" s="15" t="s">
        <v>1604</v>
      </c>
      <c r="D712" s="13">
        <v>2017</v>
      </c>
      <c r="E712" s="15" t="s">
        <v>1605</v>
      </c>
      <c r="F712" s="12" t="str">
        <f>HYPERLINK(E712,C712)</f>
        <v>Treatment and Care of the Geriatric Veterinary Patient</v>
      </c>
      <c r="G712" s="12" t="str">
        <f>IFERROR(HYPERLINK(E712), "Not yet available")</f>
        <v>http://onlinelibrary.wiley.com/book/10.1002/9781119187240</v>
      </c>
      <c r="H712" s="50" t="str">
        <f>IFERROR(HYPERLINK(L712, "Off-campus access"), "Not yet available")</f>
        <v>Off-campus access</v>
      </c>
      <c r="I712" s="8" t="s">
        <v>8</v>
      </c>
      <c r="J712" s="10" t="s">
        <v>8</v>
      </c>
      <c r="K712" s="13"/>
      <c r="L712" s="5" t="str">
        <f>("https://subzero.lib.uoguelph.ca/login?url="&amp;E712)</f>
        <v>https://subzero.lib.uoguelph.ca/login?url=http://onlinelibrary.wiley.com/book/10.1002/9781119187240</v>
      </c>
    </row>
    <row r="713" spans="1:12" ht="15" customHeight="1" x14ac:dyDescent="0.25">
      <c r="A713" s="15" t="str">
        <f>IFERROR(RANK(B713,$B$2:$B$813,1)+COUNTIF($B$1:B712,B713),"")</f>
        <v/>
      </c>
      <c r="B713" s="15" t="str">
        <f>IFERROR(SEARCH(query, C713, 1),"")</f>
        <v/>
      </c>
      <c r="C713" s="15" t="s">
        <v>677</v>
      </c>
      <c r="D713" s="13">
        <v>2008</v>
      </c>
      <c r="E713" s="15" t="s">
        <v>678</v>
      </c>
      <c r="F713" s="12" t="str">
        <f>HYPERLINK(E713,C713)</f>
        <v>Trends in Emerging Viral Infections of Swine</v>
      </c>
      <c r="G713" s="12" t="str">
        <f>IFERROR(HYPERLINK(E713), "Not yet available")</f>
        <v>http://onlinelibrary.wiley.com/book/10.1002/9780470376812</v>
      </c>
      <c r="H713" s="50" t="str">
        <f>IFERROR(HYPERLINK(L713, "Off-campus access"), "Not yet available")</f>
        <v>Off-campus access</v>
      </c>
      <c r="I713" s="8" t="s">
        <v>8</v>
      </c>
      <c r="J713" s="10" t="s">
        <v>8</v>
      </c>
      <c r="K713" s="13">
        <v>0</v>
      </c>
      <c r="L713" s="5" t="str">
        <f>("https://subzero.lib.uoguelph.ca/login?url="&amp;E713)</f>
        <v>https://subzero.lib.uoguelph.ca/login?url=http://onlinelibrary.wiley.com/book/10.1002/9780470376812</v>
      </c>
    </row>
    <row r="714" spans="1:12" ht="15" customHeight="1" x14ac:dyDescent="0.25">
      <c r="A714" s="15" t="str">
        <f>IFERROR(RANK(B714,$B$2:$B$813,1)+COUNTIF($B$1:B713,B714),"")</f>
        <v/>
      </c>
      <c r="B714" s="15" t="str">
        <f>IFERROR(SEARCH(query, C714, 1),"")</f>
        <v/>
      </c>
      <c r="C714" s="15" t="s">
        <v>679</v>
      </c>
      <c r="D714" s="13">
        <v>2013</v>
      </c>
      <c r="E714" s="15" t="s">
        <v>680</v>
      </c>
      <c r="F714" s="12" t="str">
        <f>HYPERLINK(E714,C714)</f>
        <v>Trends in Veterinary Sciences: Current Aspects in Veterinary Morphophysiology, Biochemistry, Animal Production, Food Hygiene and Clinical Sciences</v>
      </c>
      <c r="G714" s="12" t="str">
        <f>IFERROR(HYPERLINK(E714), "Not yet available")</f>
        <v>http://link.springer.com/openurl?genre=book&amp;isbn=978-3-642-36487-7</v>
      </c>
      <c r="H714" s="50" t="str">
        <f>IFERROR(HYPERLINK(L714, "Off-campus access"), "Not yet available")</f>
        <v>Off-campus access</v>
      </c>
      <c r="I714" s="8" t="s">
        <v>18</v>
      </c>
      <c r="J714" s="10" t="s">
        <v>18</v>
      </c>
      <c r="K714" s="13">
        <v>86</v>
      </c>
      <c r="L714" s="5" t="str">
        <f>("https://subzero.lib.uoguelph.ca/login?url="&amp;E714)</f>
        <v>https://subzero.lib.uoguelph.ca/login?url=http://link.springer.com/openurl?genre=book&amp;isbn=978-3-642-36487-7</v>
      </c>
    </row>
    <row r="715" spans="1:12" ht="15" customHeight="1" x14ac:dyDescent="0.25">
      <c r="A715" s="15" t="str">
        <f>IFERROR(RANK(B715,$B$2:$B$813,1)+COUNTIF($B$1:B714,B715),"")</f>
        <v/>
      </c>
      <c r="B715" s="15" t="str">
        <f>IFERROR(SEARCH(query, C715, 1),"")</f>
        <v/>
      </c>
      <c r="C715" s="15" t="s">
        <v>681</v>
      </c>
      <c r="D715" s="13">
        <v>2013</v>
      </c>
      <c r="E715" s="15" t="s">
        <v>682</v>
      </c>
      <c r="F715" s="12" t="str">
        <f>HYPERLINK(E715,C715)</f>
        <v>Trypanosomatid Diseases: Molecular Routes to Drug Discovery</v>
      </c>
      <c r="G715" s="12" t="str">
        <f>IFERROR(HYPERLINK(E715), "Not yet available")</f>
        <v>http://onlinelibrary.wiley.com/book/10.1002/9783527670383</v>
      </c>
      <c r="H715" s="50" t="str">
        <f>IFERROR(HYPERLINK(L715, "Off-campus access"), "Not yet available")</f>
        <v>Off-campus access</v>
      </c>
      <c r="I715" s="8" t="s">
        <v>8</v>
      </c>
      <c r="J715" s="10" t="s">
        <v>8</v>
      </c>
      <c r="K715" s="13">
        <v>0</v>
      </c>
      <c r="L715" s="5" t="str">
        <f>("https://subzero.lib.uoguelph.ca/login?url="&amp;E715)</f>
        <v>https://subzero.lib.uoguelph.ca/login?url=http://onlinelibrary.wiley.com/book/10.1002/9783527670383</v>
      </c>
    </row>
    <row r="716" spans="1:12" ht="15" customHeight="1" x14ac:dyDescent="0.25">
      <c r="A716" s="15" t="str">
        <f>IFERROR(RANK(B716,$B$2:$B$813,1)+COUNTIF($B$1:B715,B716),"")</f>
        <v/>
      </c>
      <c r="B716" s="15" t="str">
        <f>IFERROR(SEARCH(query, C716, 1),"")</f>
        <v/>
      </c>
      <c r="C716" s="15" t="s">
        <v>683</v>
      </c>
      <c r="D716" s="13">
        <v>2008</v>
      </c>
      <c r="E716" s="15" t="s">
        <v>684</v>
      </c>
      <c r="F716" s="12" t="str">
        <f>HYPERLINK(E716,C716)</f>
        <v>Tumors in Domestic Animals, Fourth Edition</v>
      </c>
      <c r="G716" s="12" t="str">
        <f>IFERROR(HYPERLINK(E716), "Not yet available")</f>
        <v>http://onlinelibrary.wiley.com/book/10.1002/9780470376928</v>
      </c>
      <c r="H716" s="50" t="str">
        <f>IFERROR(HYPERLINK(L716, "Off-campus access"), "Not yet available")</f>
        <v>Off-campus access</v>
      </c>
      <c r="I716" s="8" t="s">
        <v>8</v>
      </c>
      <c r="J716" s="10" t="s">
        <v>8</v>
      </c>
      <c r="K716" s="13">
        <v>29</v>
      </c>
      <c r="L716" s="5" t="str">
        <f>("https://subzero.lib.uoguelph.ca/login?url="&amp;E716)</f>
        <v>https://subzero.lib.uoguelph.ca/login?url=http://onlinelibrary.wiley.com/book/10.1002/9780470376928</v>
      </c>
    </row>
    <row r="717" spans="1:12" ht="15" customHeight="1" x14ac:dyDescent="0.25">
      <c r="A717" s="15" t="str">
        <f>IFERROR(RANK(B717,$B$2:$B$813,1)+COUNTIF($B$1:B716,B717),"")</f>
        <v/>
      </c>
      <c r="B717" s="15" t="str">
        <f>IFERROR(SEARCH(query, C717, 1),"")</f>
        <v/>
      </c>
      <c r="C717" s="15" t="s">
        <v>1885</v>
      </c>
      <c r="D717" s="13">
        <v>2013</v>
      </c>
      <c r="E717" s="15" t="s">
        <v>1553</v>
      </c>
      <c r="F717" s="12" t="str">
        <f>HYPERLINK(E717,C717)</f>
        <v>Turner and Mcilwraith's Techniques in Large Animal Surgery</v>
      </c>
      <c r="G717" s="12" t="str">
        <f>IFERROR(HYPERLINK(E717), "Not yet available")</f>
        <v>https://ebookcentral.proquest.com/lib/uoguelph/detail.action?docID=1209654</v>
      </c>
      <c r="H717" s="50" t="str">
        <f>IFERROR(HYPERLINK(L717, "Off-campus access"), "Not yet available")</f>
        <v>Off-campus access</v>
      </c>
      <c r="I717" s="8" t="s">
        <v>1134</v>
      </c>
      <c r="J717" s="10" t="s">
        <v>1275</v>
      </c>
      <c r="K717" s="13"/>
      <c r="L717" s="5" t="str">
        <f>("https://subzero.lib.uoguelph.ca/login?url="&amp;E717)</f>
        <v>https://subzero.lib.uoguelph.ca/login?url=https://ebookcentral.proquest.com/lib/uoguelph/detail.action?docID=1209654</v>
      </c>
    </row>
    <row r="718" spans="1:12" ht="15" customHeight="1" x14ac:dyDescent="0.25">
      <c r="A718" s="15" t="str">
        <f>IFERROR(RANK(B718,$B$2:$B$813,1)+COUNTIF($B$1:B717,B718),"")</f>
        <v/>
      </c>
      <c r="B718" s="15" t="str">
        <f>IFERROR(SEARCH(query, C718, 1),"")</f>
        <v/>
      </c>
      <c r="C718" s="15" t="s">
        <v>685</v>
      </c>
      <c r="D718" s="13">
        <v>2016</v>
      </c>
      <c r="E718" s="15" t="s">
        <v>686</v>
      </c>
      <c r="F718" s="12" t="str">
        <f>HYPERLINK(E718,C718)</f>
        <v>Two-Dimensional and M-Mode Echocardiography for the Small Animal Practitioner</v>
      </c>
      <c r="G718" s="12" t="str">
        <f>IFERROR(HYPERLINK(E718), "Not yet available")</f>
        <v>http://onlinelibrary.wiley.com/book/10.1002/9781119028574</v>
      </c>
      <c r="H718" s="50" t="str">
        <f>IFERROR(HYPERLINK(L718, "Off-campus access"), "Not yet available")</f>
        <v>Off-campus access</v>
      </c>
      <c r="I718" s="8" t="s">
        <v>8</v>
      </c>
      <c r="J718" s="10" t="s">
        <v>8</v>
      </c>
      <c r="K718" s="13">
        <v>0</v>
      </c>
      <c r="L718" s="5" t="str">
        <f>("https://subzero.lib.uoguelph.ca/login?url="&amp;E718)</f>
        <v>https://subzero.lib.uoguelph.ca/login?url=http://onlinelibrary.wiley.com/book/10.1002/9781119028574</v>
      </c>
    </row>
    <row r="719" spans="1:12" ht="15" customHeight="1" x14ac:dyDescent="0.25">
      <c r="A719" s="15" t="str">
        <f>IFERROR(RANK(B719,$B$2:$B$813,1)+COUNTIF($B$1:B718,B719),"")</f>
        <v/>
      </c>
      <c r="B719" s="15" t="str">
        <f>IFERROR(SEARCH(query, C719, 1),"")</f>
        <v/>
      </c>
      <c r="C719" s="15" t="s">
        <v>687</v>
      </c>
      <c r="D719" s="13">
        <v>2016</v>
      </c>
      <c r="E719" s="15" t="s">
        <v>688</v>
      </c>
      <c r="F719" s="12" t="str">
        <f>HYPERLINK(E719,C719)</f>
        <v>Vaccine Technologies for Veterinary Viral Diseases: Methods and Protocols</v>
      </c>
      <c r="G719" s="12" t="str">
        <f>IFERROR(HYPERLINK(E719), "Not yet available")</f>
        <v>http://link.springer.com/openurl?genre=book&amp;isbn=978-1-4939-3007-4</v>
      </c>
      <c r="H719" s="50" t="str">
        <f>IFERROR(HYPERLINK(L719, "Off-campus access"), "Not yet available")</f>
        <v>Off-campus access</v>
      </c>
      <c r="I719" s="8" t="s">
        <v>18</v>
      </c>
      <c r="J719" s="10" t="s">
        <v>18</v>
      </c>
      <c r="K719" s="13">
        <v>23</v>
      </c>
      <c r="L719" s="5" t="str">
        <f>("https://subzero.lib.uoguelph.ca/login?url="&amp;E719)</f>
        <v>https://subzero.lib.uoguelph.ca/login?url=http://link.springer.com/openurl?genre=book&amp;isbn=978-1-4939-3007-4</v>
      </c>
    </row>
    <row r="720" spans="1:12" ht="15" customHeight="1" x14ac:dyDescent="0.25">
      <c r="A720" s="15" t="str">
        <f>IFERROR(RANK(B720,$B$2:$B$813,1)+COUNTIF($B$1:B719,B720),"")</f>
        <v/>
      </c>
      <c r="B720" s="15" t="str">
        <f>IFERROR(SEARCH(query, C720, 1),"")</f>
        <v/>
      </c>
      <c r="C720" s="15" t="s">
        <v>689</v>
      </c>
      <c r="D720" s="13">
        <v>2016</v>
      </c>
      <c r="E720" s="15" t="s">
        <v>690</v>
      </c>
      <c r="F720" s="12" t="str">
        <f>HYPERLINK(E720,C720)</f>
        <v>Veterinarian's Guide to Maximizing Biopsy Results</v>
      </c>
      <c r="G720" s="12" t="str">
        <f>IFERROR(HYPERLINK(E720), "Not yet available")</f>
        <v>http://onlinelibrary.wiley.com/book/10.1002/9781119226291</v>
      </c>
      <c r="H720" s="50" t="str">
        <f>IFERROR(HYPERLINK(L720, "Off-campus access"), "Not yet available")</f>
        <v>Off-campus access</v>
      </c>
      <c r="I720" s="8" t="s">
        <v>8</v>
      </c>
      <c r="J720" s="10" t="s">
        <v>8</v>
      </c>
      <c r="K720" s="13">
        <v>0</v>
      </c>
      <c r="L720" s="5" t="str">
        <f>("https://subzero.lib.uoguelph.ca/login?url="&amp;E720)</f>
        <v>https://subzero.lib.uoguelph.ca/login?url=http://onlinelibrary.wiley.com/book/10.1002/9781119226291</v>
      </c>
    </row>
    <row r="721" spans="1:12" ht="15" customHeight="1" x14ac:dyDescent="0.25">
      <c r="A721" s="15" t="str">
        <f>IFERROR(RANK(B721,$B$2:$B$813,1)+COUNTIF($B$1:B720,B721),"")</f>
        <v/>
      </c>
      <c r="B721" s="15" t="str">
        <f>IFERROR(SEARCH(query, C721, 1),"")</f>
        <v/>
      </c>
      <c r="C721" s="15" t="s">
        <v>691</v>
      </c>
      <c r="D721" s="13">
        <v>2013</v>
      </c>
      <c r="E721" s="15" t="s">
        <v>692</v>
      </c>
      <c r="F721" s="12" t="str">
        <f>HYPERLINK(E721,C721)</f>
        <v>Veterinary Allergy</v>
      </c>
      <c r="G721" s="12" t="str">
        <f>IFERROR(HYPERLINK(E721), "Not yet available")</f>
        <v>http://onlinelibrary.wiley.com/book/10.1002/9781118738818</v>
      </c>
      <c r="H721" s="50" t="str">
        <f>IFERROR(HYPERLINK(L721, "Off-campus access"), "Not yet available")</f>
        <v>Off-campus access</v>
      </c>
      <c r="I721" s="8" t="s">
        <v>8</v>
      </c>
      <c r="J721" s="10" t="s">
        <v>8</v>
      </c>
      <c r="K721" s="13">
        <v>8</v>
      </c>
      <c r="L721" s="5" t="str">
        <f>("https://subzero.lib.uoguelph.ca/login?url="&amp;E721)</f>
        <v>https://subzero.lib.uoguelph.ca/login?url=http://onlinelibrary.wiley.com/book/10.1002/9781118738818</v>
      </c>
    </row>
    <row r="722" spans="1:12" ht="15" customHeight="1" x14ac:dyDescent="0.25">
      <c r="A722" s="15" t="str">
        <f>IFERROR(RANK(B722,$B$2:$B$813,1)+COUNTIF($B$1:B721,B722),"")</f>
        <v/>
      </c>
      <c r="B722" s="15" t="str">
        <f>IFERROR(SEARCH(query, C722, 1),"")</f>
        <v/>
      </c>
      <c r="C722" s="15" t="s">
        <v>2039</v>
      </c>
      <c r="D722" s="13">
        <v>2013</v>
      </c>
      <c r="E722" s="15" t="s">
        <v>693</v>
      </c>
      <c r="F722" s="12" t="str">
        <f>HYPERLINK(E722,C722)</f>
        <v>Veterinary Anaesthesia, Eleventh Edition</v>
      </c>
      <c r="G722" s="12" t="str">
        <f>IFERROR(HYPERLINK(E722), "Not yet available")</f>
        <v>http://www.sciencedirect.com/science/book/9780702027932</v>
      </c>
      <c r="H722" s="50" t="str">
        <f>IFERROR(HYPERLINK(L722, "Off-campus access"), "Not yet available")</f>
        <v>Off-campus access</v>
      </c>
      <c r="I722" s="8" t="s">
        <v>28</v>
      </c>
      <c r="J722" s="10" t="s">
        <v>28</v>
      </c>
      <c r="K722" s="13">
        <v>84</v>
      </c>
      <c r="L722" s="5" t="str">
        <f>("https://subzero.lib.uoguelph.ca/login?url="&amp;E722)</f>
        <v>https://subzero.lib.uoguelph.ca/login?url=http://www.sciencedirect.com/science/book/9780702027932</v>
      </c>
    </row>
    <row r="723" spans="1:12" ht="15" customHeight="1" x14ac:dyDescent="0.25">
      <c r="A723" s="15" t="str">
        <f>IFERROR(RANK(B723,$B$2:$B$813,1)+COUNTIF($B$1:B722,B723),"")</f>
        <v/>
      </c>
      <c r="B723" s="15" t="str">
        <f>IFERROR(SEARCH(query, C723, 1),"")</f>
        <v/>
      </c>
      <c r="C723" s="8" t="s">
        <v>1930</v>
      </c>
      <c r="D723" s="17">
        <v>2011</v>
      </c>
      <c r="E723" s="9" t="s">
        <v>1109</v>
      </c>
      <c r="F723" s="12" t="str">
        <f>HYPERLINK(E723,C723)</f>
        <v xml:space="preserve">Veterinary Anaesthesia: Principles to Practice </v>
      </c>
      <c r="G723" s="12" t="str">
        <f>IFERROR(HYPERLINK(E723), "Not yet available")</f>
        <v>http://site.ebrary.com/lib/oculguelph/Doc?id=10518701</v>
      </c>
      <c r="H723" s="50" t="str">
        <f>IFERROR(HYPERLINK(L723, "Off-campus access"), "Not yet available")</f>
        <v>Off-campus access</v>
      </c>
      <c r="I723" s="8" t="s">
        <v>1134</v>
      </c>
      <c r="J723" s="9" t="s">
        <v>8</v>
      </c>
      <c r="K723" s="17">
        <v>0</v>
      </c>
      <c r="L723" s="5" t="str">
        <f>("https://subzero.lib.uoguelph.ca/login?url="&amp;E723)</f>
        <v>https://subzero.lib.uoguelph.ca/login?url=http://site.ebrary.com/lib/oculguelph/Doc?id=10518701</v>
      </c>
    </row>
    <row r="724" spans="1:12" ht="15" customHeight="1" x14ac:dyDescent="0.25">
      <c r="A724" s="15" t="str">
        <f>IFERROR(RANK(B724,$B$2:$B$813,1)+COUNTIF($B$1:B723,B724),"")</f>
        <v/>
      </c>
      <c r="B724" s="15" t="str">
        <f>IFERROR(SEARCH(query, C724, 1),"")</f>
        <v/>
      </c>
      <c r="C724" s="15" t="s">
        <v>1569</v>
      </c>
      <c r="D724" s="13">
        <v>2015</v>
      </c>
      <c r="E724" s="15" t="s">
        <v>1570</v>
      </c>
      <c r="F724" s="12" t="str">
        <f>HYPERLINK(E724,C724)</f>
        <v>Veterinary Anesthesia and Analgesia: The Fifth Edition of Lumb and Jones</v>
      </c>
      <c r="G724" s="12" t="str">
        <f>IFERROR(HYPERLINK(E724), "Not yet available")</f>
        <v>http://onlinelibrary.wiley.com/book/10.1002/9781119421375</v>
      </c>
      <c r="H724" s="50" t="str">
        <f>IFERROR(HYPERLINK(L724, "Off-campus access"), "Not yet available")</f>
        <v>Off-campus access</v>
      </c>
      <c r="I724" s="8" t="s">
        <v>8</v>
      </c>
      <c r="J724" s="10" t="s">
        <v>8</v>
      </c>
      <c r="K724" s="13"/>
      <c r="L724" s="5" t="str">
        <f>("https://subzero.lib.uoguelph.ca/login?url="&amp;E724)</f>
        <v>https://subzero.lib.uoguelph.ca/login?url=http://onlinelibrary.wiley.com/book/10.1002/9781119421375</v>
      </c>
    </row>
    <row r="725" spans="1:12" ht="15" customHeight="1" x14ac:dyDescent="0.25">
      <c r="A725" s="15" t="str">
        <f>IFERROR(RANK(B725,$B$2:$B$813,1)+COUNTIF($B$1:B724,B725),"")</f>
        <v/>
      </c>
      <c r="B725" s="15" t="str">
        <f>IFERROR(SEARCH(query, C725, 1),"")</f>
        <v/>
      </c>
      <c r="C725" s="15" t="s">
        <v>1889</v>
      </c>
      <c r="D725" s="13">
        <v>2012</v>
      </c>
      <c r="E725" s="15" t="s">
        <v>1890</v>
      </c>
      <c r="F725" s="12" t="str">
        <f>HYPERLINK(E725,C725)</f>
        <v>Veterinary Clinical Parasitology</v>
      </c>
      <c r="G725" s="12" t="str">
        <f>IFERROR(HYPERLINK(E725), "Not yet available")</f>
        <v>http://search.ebscohost.com.subzero.lib.uoguelph.ca/login.aspx?direct=true&amp;db=nlebk&amp;AN=413385&amp;site=ehost-live&amp;scope=site</v>
      </c>
      <c r="H725" s="50" t="str">
        <f>IFERROR(HYPERLINK(L725, "Off-campus access"), "Not yet available")</f>
        <v>Off-campus access</v>
      </c>
      <c r="I725" s="8" t="s">
        <v>1184</v>
      </c>
      <c r="J725" s="10" t="s">
        <v>1931</v>
      </c>
      <c r="K725" s="13"/>
    </row>
    <row r="726" spans="1:12" ht="15" customHeight="1" x14ac:dyDescent="0.25">
      <c r="A726" s="15" t="str">
        <f>IFERROR(RANK(B726,$B$2:$B$813,1)+COUNTIF($B$1:B725,B726),"")</f>
        <v/>
      </c>
      <c r="B726" s="15" t="str">
        <f>IFERROR(SEARCH(query, C726, 1),"")</f>
        <v/>
      </c>
      <c r="C726" s="8" t="s">
        <v>917</v>
      </c>
      <c r="D726" s="17">
        <v>2012</v>
      </c>
      <c r="E726" s="9" t="s">
        <v>1110</v>
      </c>
      <c r="F726" s="12" t="str">
        <f>HYPERLINK(E726,C726)</f>
        <v xml:space="preserve">Veterinary Color Handbook Series : Small Animal Anesthesia and Pain Management : A Color Handbook </v>
      </c>
      <c r="G726" s="12" t="str">
        <f>IFERROR(HYPERLINK(E726), "Not yet available")</f>
        <v>http://site.ebrary.com/lib/oculguelph/Doc?id=10626545</v>
      </c>
      <c r="H726" s="50" t="str">
        <f>IFERROR(HYPERLINK(L726, "Off-campus access"), "Not yet available")</f>
        <v>Off-campus access</v>
      </c>
      <c r="I726" s="8" t="s">
        <v>1134</v>
      </c>
      <c r="J726" s="9" t="s">
        <v>72</v>
      </c>
      <c r="K726" s="17">
        <v>373</v>
      </c>
      <c r="L726" s="5" t="str">
        <f>("https://subzero.lib.uoguelph.ca/login?url="&amp;E726)</f>
        <v>https://subzero.lib.uoguelph.ca/login?url=http://site.ebrary.com/lib/oculguelph/Doc?id=10626545</v>
      </c>
    </row>
    <row r="727" spans="1:12" ht="15" customHeight="1" x14ac:dyDescent="0.25">
      <c r="A727" s="15" t="str">
        <f>IFERROR(RANK(B727,$B$2:$B$813,1)+COUNTIF($B$1:B726,B727),"")</f>
        <v/>
      </c>
      <c r="B727" s="15" t="str">
        <f>IFERROR(SEARCH(query, C727, 1),"")</f>
        <v/>
      </c>
      <c r="C727" s="8" t="s">
        <v>918</v>
      </c>
      <c r="D727" s="17">
        <v>2007</v>
      </c>
      <c r="E727" s="9" t="s">
        <v>1111</v>
      </c>
      <c r="F727" s="12" t="str">
        <f>HYPERLINK(E727,C727)</f>
        <v>Veterinary Color Handbook Series : Small Animal Emergency and Critical Care Medicine : A Colour Handbook</v>
      </c>
      <c r="G727" s="12" t="str">
        <f>IFERROR(HYPERLINK(E727), "Not yet available")</f>
        <v>http://site.ebrary.com/lib/oculguelph/Doc?id=10333078</v>
      </c>
      <c r="H727" s="50" t="str">
        <f>IFERROR(HYPERLINK(L727, "Off-campus access"), "Not yet available")</f>
        <v>Off-campus access</v>
      </c>
      <c r="I727" s="8" t="s">
        <v>1134</v>
      </c>
      <c r="J727" s="9" t="s">
        <v>72</v>
      </c>
      <c r="K727" s="17">
        <v>3</v>
      </c>
      <c r="L727" s="5" t="str">
        <f>("https://subzero.lib.uoguelph.ca/login?url="&amp;E727)</f>
        <v>https://subzero.lib.uoguelph.ca/login?url=http://site.ebrary.com/lib/oculguelph/Doc?id=10333078</v>
      </c>
    </row>
    <row r="728" spans="1:12" ht="15" customHeight="1" x14ac:dyDescent="0.25">
      <c r="A728" s="15">
        <f>IFERROR(RANK(B728,$B$2:$B$813,1)+COUNTIF($B$1:B727,B728),"")</f>
        <v>23</v>
      </c>
      <c r="B728" s="15">
        <f>IFERROR(SEARCH(query, C728, 1),"")</f>
        <v>30</v>
      </c>
      <c r="C728" s="15" t="s">
        <v>694</v>
      </c>
      <c r="D728" s="13">
        <v>2008</v>
      </c>
      <c r="E728" s="15" t="s">
        <v>695</v>
      </c>
      <c r="F728" s="12" t="str">
        <f>HYPERLINK(E728,C728)</f>
        <v>Veterinary Comparative Hematopathology</v>
      </c>
      <c r="G728" s="12" t="str">
        <f>IFERROR(HYPERLINK(E728), "Not yet available")</f>
        <v>http://onlinelibrary.wiley.com/book/10.1002/9780470344545</v>
      </c>
      <c r="H728" s="50" t="str">
        <f>IFERROR(HYPERLINK(L728, "Off-campus access"), "Not yet available")</f>
        <v>Off-campus access</v>
      </c>
      <c r="I728" s="8" t="s">
        <v>8</v>
      </c>
      <c r="J728" s="10" t="s">
        <v>8</v>
      </c>
      <c r="K728" s="13">
        <v>14</v>
      </c>
      <c r="L728" s="5" t="str">
        <f>("https://subzero.lib.uoguelph.ca/login?url="&amp;E728)</f>
        <v>https://subzero.lib.uoguelph.ca/login?url=http://onlinelibrary.wiley.com/book/10.1002/9780470344545</v>
      </c>
    </row>
    <row r="729" spans="1:12" ht="15" customHeight="1" x14ac:dyDescent="0.25">
      <c r="A729" s="15" t="str">
        <f>IFERROR(RANK(B729,$B$2:$B$813,1)+COUNTIF($B$1:B728,B729),"")</f>
        <v/>
      </c>
      <c r="B729" s="15" t="str">
        <f>IFERROR(SEARCH(query, C729, 1),"")</f>
        <v/>
      </c>
      <c r="C729" s="15" t="s">
        <v>696</v>
      </c>
      <c r="D729" s="13">
        <v>2013</v>
      </c>
      <c r="E729" s="15" t="s">
        <v>697</v>
      </c>
      <c r="F729" s="12" t="str">
        <f>HYPERLINK(E729,C729)</f>
        <v>Veterinary Computed Tomography</v>
      </c>
      <c r="G729" s="12" t="str">
        <f>IFERROR(HYPERLINK(E729), "Not yet available")</f>
        <v>http://onlinelibrary.wiley.com/book/10.1002/9781118785676</v>
      </c>
      <c r="H729" s="50" t="str">
        <f>IFERROR(HYPERLINK(L729, "Off-campus access"), "Not yet available")</f>
        <v>Off-campus access</v>
      </c>
      <c r="I729" s="8" t="s">
        <v>8</v>
      </c>
      <c r="J729" s="10" t="s">
        <v>8</v>
      </c>
      <c r="K729" s="13">
        <v>0</v>
      </c>
      <c r="L729" s="5" t="str">
        <f>("https://subzero.lib.uoguelph.ca/login?url="&amp;E729)</f>
        <v>https://subzero.lib.uoguelph.ca/login?url=http://onlinelibrary.wiley.com/book/10.1002/9781118785676</v>
      </c>
    </row>
    <row r="730" spans="1:12" ht="15" customHeight="1" x14ac:dyDescent="0.25">
      <c r="A730" s="15" t="str">
        <f>IFERROR(RANK(B730,$B$2:$B$813,1)+COUNTIF($B$1:B729,B730),"")</f>
        <v/>
      </c>
      <c r="B730" s="15" t="str">
        <f>IFERROR(SEARCH(query, C730, 1),"")</f>
        <v/>
      </c>
      <c r="C730" s="52" t="s">
        <v>1739</v>
      </c>
      <c r="D730" s="13">
        <v>2016</v>
      </c>
      <c r="E730" s="15" t="s">
        <v>1745</v>
      </c>
      <c r="F730" s="12" t="str">
        <f>HYPERLINK(E730,C730)</f>
        <v>Veterinary Cytology: Dog, Cat, Horse and Cow: Self-Assessment Color Review, Second Edition</v>
      </c>
      <c r="G730" s="12" t="str">
        <f>IFERROR(HYPERLINK(E730), "Not yet available")</f>
        <v>https://www.taylorfrancis.com/books/9781351725262</v>
      </c>
      <c r="H730" s="50" t="str">
        <f>IFERROR(HYPERLINK(L730, "Off-campus access"), "Not yet available")</f>
        <v>Off-campus access</v>
      </c>
      <c r="I730" s="8" t="s">
        <v>1644</v>
      </c>
      <c r="J730" s="10" t="s">
        <v>72</v>
      </c>
      <c r="K730" s="13"/>
      <c r="L730" s="5" t="str">
        <f>("https://subzero.lib.uoguelph.ca/login?url="&amp;E730)</f>
        <v>https://subzero.lib.uoguelph.ca/login?url=https://www.taylorfrancis.com/books/9781351725262</v>
      </c>
    </row>
    <row r="731" spans="1:12" ht="15" customHeight="1" x14ac:dyDescent="0.25">
      <c r="A731" s="15" t="str">
        <f>IFERROR(RANK(B731,$B$2:$B$813,1)+COUNTIF($B$1:B730,B731),"")</f>
        <v/>
      </c>
      <c r="B731" s="15" t="str">
        <f>IFERROR(SEARCH(query, C731, 1),"")</f>
        <v/>
      </c>
      <c r="C731" s="15" t="s">
        <v>698</v>
      </c>
      <c r="D731" s="13">
        <v>2013</v>
      </c>
      <c r="E731" s="15" t="s">
        <v>699</v>
      </c>
      <c r="F731" s="12" t="str">
        <f>HYPERLINK(E731,C731)</f>
        <v>Veterinary Dentistry for the General Practitioner</v>
      </c>
      <c r="G731" s="12" t="str">
        <f>IFERROR(HYPERLINK(E731), "Not yet available")</f>
        <v>http://www.sciencedirect.com/science/book/9780702027475</v>
      </c>
      <c r="H731" s="50" t="str">
        <f>IFERROR(HYPERLINK(L731, "Off-campus access"), "Not yet available")</f>
        <v>Off-campus access</v>
      </c>
      <c r="I731" s="8" t="s">
        <v>28</v>
      </c>
      <c r="J731" s="10" t="s">
        <v>28</v>
      </c>
      <c r="K731" s="13">
        <v>1</v>
      </c>
      <c r="L731" s="5" t="str">
        <f>("https://subzero.lib.uoguelph.ca/login?url="&amp;E731)</f>
        <v>https://subzero.lib.uoguelph.ca/login?url=http://www.sciencedirect.com/science/book/9780702027475</v>
      </c>
    </row>
    <row r="732" spans="1:12" ht="15" customHeight="1" x14ac:dyDescent="0.25">
      <c r="A732" s="15" t="str">
        <f>IFERROR(RANK(B732,$B$2:$B$813,1)+COUNTIF($B$1:B731,B732),"")</f>
        <v/>
      </c>
      <c r="B732" s="15" t="str">
        <f>IFERROR(SEARCH(query, C732, 1),"")</f>
        <v/>
      </c>
      <c r="C732" s="8" t="s">
        <v>919</v>
      </c>
      <c r="D732" s="17">
        <v>2012</v>
      </c>
      <c r="E732" s="9" t="s">
        <v>1112</v>
      </c>
      <c r="F732" s="12" t="str">
        <f>HYPERLINK(E732,C732)</f>
        <v xml:space="preserve">Veterinary Dentistry: A Team Approach : A Team Approach </v>
      </c>
      <c r="G732" s="12" t="str">
        <f>IFERROR(HYPERLINK(E732), "Not yet available")</f>
        <v>http://site.ebrary.com/lib/oculguelph/Doc?id=10595279</v>
      </c>
      <c r="H732" s="50" t="str">
        <f>IFERROR(HYPERLINK(L732, "Off-campus access"), "Not yet available")</f>
        <v>Off-campus access</v>
      </c>
      <c r="I732" s="8" t="s">
        <v>1134</v>
      </c>
      <c r="J732" s="9" t="s">
        <v>28</v>
      </c>
      <c r="K732" s="17">
        <v>0</v>
      </c>
      <c r="L732" s="5" t="str">
        <f>("https://subzero.lib.uoguelph.ca/login?url="&amp;E732)</f>
        <v>https://subzero.lib.uoguelph.ca/login?url=http://site.ebrary.com/lib/oculguelph/Doc?id=10595279</v>
      </c>
    </row>
    <row r="733" spans="1:12" ht="15" customHeight="1" x14ac:dyDescent="0.25">
      <c r="A733" s="15" t="str">
        <f>IFERROR(RANK(B733,$B$2:$B$813,1)+COUNTIF($B$1:B732,B733),"")</f>
        <v/>
      </c>
      <c r="B733" s="15" t="str">
        <f>IFERROR(SEARCH(query, C733, 1),"")</f>
        <v/>
      </c>
      <c r="C733" s="15" t="s">
        <v>700</v>
      </c>
      <c r="D733" s="13">
        <v>2015</v>
      </c>
      <c r="E733" s="15" t="s">
        <v>701</v>
      </c>
      <c r="F733" s="12" t="str">
        <f>HYPERLINK(E733,C733)</f>
        <v>Veterinary Dentistry: Self-Assessment Color Review, Second Edition</v>
      </c>
      <c r="G733" s="12" t="str">
        <f>IFERROR(HYPERLINK(E733), "Not yet available")</f>
        <v>http://www.crcnetbase.com/isbn/978-1-4822-2545-7</v>
      </c>
      <c r="H733" s="50" t="str">
        <f>IFERROR(HYPERLINK(L733, "Off-campus access"), "Not yet available")</f>
        <v>Off-campus access</v>
      </c>
      <c r="I733" s="8" t="s">
        <v>72</v>
      </c>
      <c r="J733" s="10" t="s">
        <v>72</v>
      </c>
      <c r="K733" s="13">
        <v>0</v>
      </c>
      <c r="L733" s="5" t="str">
        <f>("https://subzero.lib.uoguelph.ca/login?url="&amp;E733)</f>
        <v>https://subzero.lib.uoguelph.ca/login?url=http://www.crcnetbase.com/isbn/978-1-4822-2545-7</v>
      </c>
    </row>
    <row r="734" spans="1:12" ht="15" customHeight="1" x14ac:dyDescent="0.25">
      <c r="A734" s="15" t="str">
        <f>IFERROR(RANK(B734,$B$2:$B$813,1)+COUNTIF($B$1:B733,B734),"")</f>
        <v/>
      </c>
      <c r="B734" s="15" t="str">
        <f>IFERROR(SEARCH(query, C734, 1),"")</f>
        <v/>
      </c>
      <c r="C734" s="15" t="s">
        <v>702</v>
      </c>
      <c r="D734" s="13">
        <v>2009</v>
      </c>
      <c r="E734" s="15" t="s">
        <v>703</v>
      </c>
      <c r="F734" s="12" t="str">
        <f>HYPERLINK(E734,C734)</f>
        <v>Veterinary Diagnostic Imaging: Birds, Exotic Pets and Wildlife</v>
      </c>
      <c r="G734" s="12" t="str">
        <f>IFERROR(HYPERLINK(E734), "Not yet available")</f>
        <v>http://www.sciencedirect.com/science/book/9780323025270</v>
      </c>
      <c r="H734" s="50" t="str">
        <f>IFERROR(HYPERLINK(L734, "Off-campus access"), "Not yet available")</f>
        <v>Off-campus access</v>
      </c>
      <c r="I734" s="8" t="s">
        <v>28</v>
      </c>
      <c r="J734" s="10" t="s">
        <v>28</v>
      </c>
      <c r="K734" s="13">
        <v>36</v>
      </c>
      <c r="L734" s="5" t="str">
        <f>("https://subzero.lib.uoguelph.ca/login?url="&amp;E734)</f>
        <v>https://subzero.lib.uoguelph.ca/login?url=http://www.sciencedirect.com/science/book/9780323025270</v>
      </c>
    </row>
    <row r="735" spans="1:12" ht="15" customHeight="1" x14ac:dyDescent="0.25">
      <c r="A735" s="15" t="str">
        <f>IFERROR(RANK(B735,$B$2:$B$813,1)+COUNTIF($B$1:B734,B735),"")</f>
        <v/>
      </c>
      <c r="B735" s="15" t="str">
        <f>IFERROR(SEARCH(query, C735, 1),"")</f>
        <v/>
      </c>
      <c r="C735" s="8" t="s">
        <v>920</v>
      </c>
      <c r="D735" s="17">
        <v>2009</v>
      </c>
      <c r="E735" s="9" t="s">
        <v>1113</v>
      </c>
      <c r="F735" s="12" t="str">
        <f>HYPERLINK(E735,C735)</f>
        <v xml:space="preserve">Veterinary Disaster Response </v>
      </c>
      <c r="G735" s="12" t="str">
        <f>IFERROR(HYPERLINK(E735), "Not yet available")</f>
        <v>http://site.ebrary.com/lib/oculguelph/Doc?id=10346341</v>
      </c>
      <c r="H735" s="50" t="str">
        <f>IFERROR(HYPERLINK(L735, "Off-campus access"), "Not yet available")</f>
        <v>Off-campus access</v>
      </c>
      <c r="I735" s="8" t="s">
        <v>1134</v>
      </c>
      <c r="J735" s="9" t="s">
        <v>8</v>
      </c>
      <c r="K735" s="17">
        <v>0</v>
      </c>
      <c r="L735" s="5" t="str">
        <f>("https://subzero.lib.uoguelph.ca/login?url="&amp;E735)</f>
        <v>https://subzero.lib.uoguelph.ca/login?url=http://site.ebrary.com/lib/oculguelph/Doc?id=10346341</v>
      </c>
    </row>
    <row r="736" spans="1:12" ht="15" customHeight="1" x14ac:dyDescent="0.25">
      <c r="A736" s="15">
        <f>IFERROR(RANK(B736,$B$2:$B$813,1)+COUNTIF($B$1:B735,B736),"")</f>
        <v>24</v>
      </c>
      <c r="B736" s="15">
        <f>IFERROR(SEARCH(query, C736, 1),"")</f>
        <v>36</v>
      </c>
      <c r="C736" s="15" t="s">
        <v>704</v>
      </c>
      <c r="D736" s="13">
        <v>2008</v>
      </c>
      <c r="E736" s="15" t="s">
        <v>705</v>
      </c>
      <c r="F736" s="12" t="str">
        <f>HYPERLINK(E736,C736)</f>
        <v>Veterinary Ectoparasites: Biology, Pathology and Control, Second Edition</v>
      </c>
      <c r="G736" s="12" t="str">
        <f>IFERROR(HYPERLINK(E736), "Not yet available")</f>
        <v>http://onlinelibrary.wiley.com/book/10.1002/9780470690505</v>
      </c>
      <c r="H736" s="50" t="str">
        <f>IFERROR(HYPERLINK(L736, "Off-campus access"), "Not yet available")</f>
        <v>Off-campus access</v>
      </c>
      <c r="I736" s="8" t="s">
        <v>8</v>
      </c>
      <c r="J736" s="10" t="s">
        <v>8</v>
      </c>
      <c r="K736" s="13">
        <v>0</v>
      </c>
      <c r="L736" s="5" t="str">
        <f>("https://subzero.lib.uoguelph.ca/login?url="&amp;E736)</f>
        <v>https://subzero.lib.uoguelph.ca/login?url=http://onlinelibrary.wiley.com/book/10.1002/9780470690505</v>
      </c>
    </row>
    <row r="737" spans="1:12" ht="15" customHeight="1" x14ac:dyDescent="0.25">
      <c r="A737" s="15" t="str">
        <f>IFERROR(RANK(B737,$B$2:$B$813,1)+COUNTIF($B$1:B736,B737),"")</f>
        <v/>
      </c>
      <c r="B737" s="15" t="str">
        <f>IFERROR(SEARCH(query, C737, 1),"")</f>
        <v/>
      </c>
      <c r="C737" s="8" t="s">
        <v>921</v>
      </c>
      <c r="D737" s="17">
        <v>2007</v>
      </c>
      <c r="E737" s="9" t="s">
        <v>1114</v>
      </c>
      <c r="F737" s="12" t="str">
        <f>HYPERLINK(E737,C737)</f>
        <v xml:space="preserve">Veterinary Epidemiology </v>
      </c>
      <c r="G737" s="12" t="str">
        <f>IFERROR(HYPERLINK(E737), "Not yet available")</f>
        <v>http://site.ebrary.com/lib/oculguelph/Doc?id=10713648</v>
      </c>
      <c r="H737" s="50" t="str">
        <f>IFERROR(HYPERLINK(L737, "Off-campus access"), "Not yet available")</f>
        <v>Off-campus access</v>
      </c>
      <c r="I737" s="8" t="s">
        <v>1134</v>
      </c>
      <c r="J737" s="9" t="s">
        <v>8</v>
      </c>
      <c r="K737" s="17">
        <v>129</v>
      </c>
      <c r="L737" s="5" t="str">
        <f>("https://subzero.lib.uoguelph.ca/login?url="&amp;E737)</f>
        <v>https://subzero.lib.uoguelph.ca/login?url=http://site.ebrary.com/lib/oculguelph/Doc?id=10713648</v>
      </c>
    </row>
    <row r="738" spans="1:12" ht="15" customHeight="1" x14ac:dyDescent="0.25">
      <c r="A738" s="15" t="str">
        <f>IFERROR(RANK(B738,$B$2:$B$813,1)+COUNTIF($B$1:B737,B738),"")</f>
        <v/>
      </c>
      <c r="B738" s="15" t="str">
        <f>IFERROR(SEARCH(query, C738, 1),"")</f>
        <v/>
      </c>
      <c r="C738" s="15" t="s">
        <v>1952</v>
      </c>
      <c r="D738" s="13">
        <v>2017</v>
      </c>
      <c r="E738" s="15" t="s">
        <v>1638</v>
      </c>
      <c r="F738" s="12" t="str">
        <f>HYPERLINK(E738,C738)</f>
        <v>Veterinary Ethics: Navigating Tough Cases</v>
      </c>
      <c r="G738" s="12" t="str">
        <f>IFERROR(HYPERLINK(E738), "Not yet available")</f>
        <v>https://ebookcentral.proquest.com/lib/uoguelph/detail.action?docID=5123499#</v>
      </c>
      <c r="H738" s="50" t="str">
        <f>IFERROR(HYPERLINK(L738, "Off-campus access"), "Not yet available")</f>
        <v>Off-campus access</v>
      </c>
      <c r="I738" s="8" t="s">
        <v>1134</v>
      </c>
      <c r="J738" s="10" t="s">
        <v>1645</v>
      </c>
      <c r="K738" s="13"/>
      <c r="L738" s="5" t="str">
        <f>("https://subzero.lib.uoguelph.ca/login?url="&amp;E738)</f>
        <v>https://subzero.lib.uoguelph.ca/login?url=https://ebookcentral.proquest.com/lib/uoguelph/detail.action?docID=5123499#</v>
      </c>
    </row>
    <row r="739" spans="1:12" ht="15" customHeight="1" x14ac:dyDescent="0.25">
      <c r="A739" s="15" t="str">
        <f>IFERROR(RANK(B739,$B$2:$B$813,1)+COUNTIF($B$1:B738,B739),"")</f>
        <v/>
      </c>
      <c r="B739" s="15" t="str">
        <f>IFERROR(SEARCH(query, C739, 1),"")</f>
        <v/>
      </c>
      <c r="C739" s="15" t="s">
        <v>706</v>
      </c>
      <c r="D739" s="13">
        <v>2013</v>
      </c>
      <c r="E739" s="15" t="s">
        <v>707</v>
      </c>
      <c r="F739" s="12" t="str">
        <f>HYPERLINK(E739,C739)</f>
        <v>Veterinary Euthanasia Techniques</v>
      </c>
      <c r="G739" s="12" t="str">
        <f>IFERROR(HYPERLINK(E739), "Not yet available")</f>
        <v>http://onlinelibrary.wiley.com/book/10.1002/9781118704585</v>
      </c>
      <c r="H739" s="50" t="str">
        <f>IFERROR(HYPERLINK(L739, "Off-campus access"), "Not yet available")</f>
        <v>Off-campus access</v>
      </c>
      <c r="I739" s="8" t="s">
        <v>8</v>
      </c>
      <c r="J739" s="10" t="s">
        <v>8</v>
      </c>
      <c r="K739" s="13">
        <v>11</v>
      </c>
      <c r="L739" s="5" t="str">
        <f>("https://subzero.lib.uoguelph.ca/login?url="&amp;E739)</f>
        <v>https://subzero.lib.uoguelph.ca/login?url=http://onlinelibrary.wiley.com/book/10.1002/9781118704585</v>
      </c>
    </row>
    <row r="740" spans="1:12" ht="15" customHeight="1" x14ac:dyDescent="0.25">
      <c r="A740" s="15" t="str">
        <f>IFERROR(RANK(B740,$B$2:$B$813,1)+COUNTIF($B$1:B739,B740),"")</f>
        <v/>
      </c>
      <c r="B740" s="15" t="str">
        <f>IFERROR(SEARCH(query, C740, 1),"")</f>
        <v/>
      </c>
      <c r="C740" s="51" t="s">
        <v>1740</v>
      </c>
      <c r="D740" s="13">
        <v>2017</v>
      </c>
      <c r="E740" s="15" t="s">
        <v>1757</v>
      </c>
      <c r="F740" s="12" t="str">
        <f>HYPERLINK(E740,C740)</f>
        <v>Veterinary Forensic Sciences: A Casebook for Animal Evidence</v>
      </c>
      <c r="G740" s="12" t="str">
        <f>IFERROR(HYPERLINK(E740), "Not yet available")</f>
        <v>https://www.taylorfrancis.com/books/9781482242669</v>
      </c>
      <c r="H740" s="50" t="str">
        <f>IFERROR(HYPERLINK(L740, "Off-campus access"), "Not yet available")</f>
        <v>Off-campus access</v>
      </c>
      <c r="I740" s="8" t="s">
        <v>1644</v>
      </c>
      <c r="J740" s="10" t="s">
        <v>72</v>
      </c>
      <c r="K740" s="13"/>
      <c r="L740" s="5" t="str">
        <f>("https://subzero.lib.uoguelph.ca/login?url="&amp;E740)</f>
        <v>https://subzero.lib.uoguelph.ca/login?url=https://www.taylorfrancis.com/books/9781482242669</v>
      </c>
    </row>
    <row r="741" spans="1:12" ht="15" customHeight="1" x14ac:dyDescent="0.25">
      <c r="A741" s="15" t="str">
        <f>IFERROR(RANK(B741,$B$2:$B$813,1)+COUNTIF($B$1:B740,B741),"")</f>
        <v/>
      </c>
      <c r="B741" s="15" t="str">
        <f>IFERROR(SEARCH(query, C741, 1),"")</f>
        <v/>
      </c>
      <c r="C741" s="15" t="s">
        <v>1796</v>
      </c>
      <c r="D741" s="13">
        <v>2008</v>
      </c>
      <c r="E741" s="15" t="s">
        <v>709</v>
      </c>
      <c r="F741" s="12" t="str">
        <f>HYPERLINK(E741,C741)</f>
        <v>Veterinary Forensics: Animal Cruelty Investigations, First Edition</v>
      </c>
      <c r="G741" s="12" t="str">
        <f>IFERROR(HYPERLINK(E741), "Not yet available")</f>
        <v>http://onlinelibrary.wiley.com/book/10.1002/9780470344583</v>
      </c>
      <c r="H741" s="50" t="str">
        <f>IFERROR(HYPERLINK(L741, "Off-campus access"), "Not yet available")</f>
        <v>Off-campus access</v>
      </c>
      <c r="I741" s="8" t="s">
        <v>8</v>
      </c>
      <c r="J741" s="10" t="s">
        <v>8</v>
      </c>
      <c r="K741" s="13">
        <v>0</v>
      </c>
      <c r="L741" s="5" t="str">
        <f>("https://subzero.lib.uoguelph.ca/login?url="&amp;E741)</f>
        <v>https://subzero.lib.uoguelph.ca/login?url=http://onlinelibrary.wiley.com/book/10.1002/9780470344583</v>
      </c>
    </row>
    <row r="742" spans="1:12" ht="15" customHeight="1" x14ac:dyDescent="0.25">
      <c r="A742" s="15" t="str">
        <f>IFERROR(RANK(B742,$B$2:$B$813,1)+COUNTIF($B$1:B741,B742),"")</f>
        <v/>
      </c>
      <c r="B742" s="15" t="str">
        <f>IFERROR(SEARCH(query, C742, 1),"")</f>
        <v/>
      </c>
      <c r="C742" s="15" t="s">
        <v>1795</v>
      </c>
      <c r="D742" s="13">
        <v>2013</v>
      </c>
      <c r="E742" s="15" t="s">
        <v>708</v>
      </c>
      <c r="F742" s="12" t="str">
        <f>HYPERLINK(E742,C742)</f>
        <v>Veterinary Forensics: Animal Cruelty Investigations, Second Edition</v>
      </c>
      <c r="G742" s="12" t="str">
        <f>IFERROR(HYPERLINK(E742), "Not yet available")</f>
        <v>http://onlinelibrary.wiley.com/book/10.1002/9781118704738</v>
      </c>
      <c r="H742" s="50" t="str">
        <f>IFERROR(HYPERLINK(L742, "Off-campus access"), "Not yet available")</f>
        <v>Off-campus access</v>
      </c>
      <c r="I742" s="8" t="s">
        <v>8</v>
      </c>
      <c r="J742" s="10" t="s">
        <v>8</v>
      </c>
      <c r="K742" s="13">
        <v>3</v>
      </c>
      <c r="L742" s="5" t="str">
        <f>("https://subzero.lib.uoguelph.ca/login?url="&amp;E742)</f>
        <v>https://subzero.lib.uoguelph.ca/login?url=http://onlinelibrary.wiley.com/book/10.1002/9781118704738</v>
      </c>
    </row>
    <row r="743" spans="1:12" ht="15" customHeight="1" x14ac:dyDescent="0.25">
      <c r="A743" s="15" t="str">
        <f>IFERROR(RANK(B743,$B$2:$B$813,1)+COUNTIF($B$1:B742,B743),"")</f>
        <v/>
      </c>
      <c r="B743" s="15" t="str">
        <f>IFERROR(SEARCH(query, C743, 1),"")</f>
        <v/>
      </c>
      <c r="C743" s="51" t="s">
        <v>1741</v>
      </c>
      <c r="D743" s="13">
        <v>2017</v>
      </c>
      <c r="E743" s="15" t="s">
        <v>1758</v>
      </c>
      <c r="F743" s="12" t="str">
        <f>HYPERLINK(E743,C743)</f>
        <v>Veterinary Forensics: Investigation, Evidence Collection, and Expert Testimony</v>
      </c>
      <c r="G743" s="12" t="str">
        <f>IFERROR(HYPERLINK(E743), "Not yet available")</f>
        <v>https://www.taylorfrancis.com/books/9781498763196</v>
      </c>
      <c r="H743" s="50" t="str">
        <f>IFERROR(HYPERLINK(L743, "Off-campus access"), "Not yet available")</f>
        <v>Off-campus access</v>
      </c>
      <c r="I743" s="8" t="s">
        <v>1644</v>
      </c>
      <c r="J743" s="10" t="s">
        <v>72</v>
      </c>
      <c r="K743" s="13"/>
      <c r="L743" s="5" t="str">
        <f>("https://subzero.lib.uoguelph.ca/login?url="&amp;E743)</f>
        <v>https://subzero.lib.uoguelph.ca/login?url=https://www.taylorfrancis.com/books/9781498763196</v>
      </c>
    </row>
    <row r="744" spans="1:12" ht="15" customHeight="1" x14ac:dyDescent="0.25">
      <c r="A744" s="15" t="str">
        <f>IFERROR(RANK(B744,$B$2:$B$813,1)+COUNTIF($B$1:B743,B744),"")</f>
        <v/>
      </c>
      <c r="B744" s="15" t="str">
        <f>IFERROR(SEARCH(query, C744, 1),"")</f>
        <v/>
      </c>
      <c r="C744" s="15" t="s">
        <v>710</v>
      </c>
      <c r="D744" s="13">
        <v>2012</v>
      </c>
      <c r="E744" s="15" t="s">
        <v>711</v>
      </c>
      <c r="F744" s="12" t="str">
        <f>HYPERLINK(E744,C744)</f>
        <v>Veterinary Hematology</v>
      </c>
      <c r="G744" s="12" t="str">
        <f>IFERROR(HYPERLINK(E744), "Not yet available")</f>
        <v>http://www.sciencedirect.com/science/book/9781437701739</v>
      </c>
      <c r="H744" s="50" t="str">
        <f>IFERROR(HYPERLINK(L744, "Off-campus access"), "Not yet available")</f>
        <v>Off-campus access</v>
      </c>
      <c r="I744" s="8" t="s">
        <v>28</v>
      </c>
      <c r="J744" s="10" t="s">
        <v>28</v>
      </c>
      <c r="K744" s="13">
        <v>34</v>
      </c>
      <c r="L744" s="5" t="str">
        <f>("https://subzero.lib.uoguelph.ca/login?url="&amp;E744)</f>
        <v>https://subzero.lib.uoguelph.ca/login?url=http://www.sciencedirect.com/science/book/9781437701739</v>
      </c>
    </row>
    <row r="745" spans="1:12" ht="15" customHeight="1" x14ac:dyDescent="0.25">
      <c r="A745" s="15" t="str">
        <f>IFERROR(RANK(B745,$B$2:$B$813,1)+COUNTIF($B$1:B744,B745),"")</f>
        <v/>
      </c>
      <c r="B745" s="15" t="str">
        <f>IFERROR(SEARCH(query, C745, 1),"")</f>
        <v/>
      </c>
      <c r="C745" s="15" t="s">
        <v>1891</v>
      </c>
      <c r="D745" s="13">
        <v>2012</v>
      </c>
      <c r="E745" s="15" t="s">
        <v>1892</v>
      </c>
      <c r="F745" s="12" t="str">
        <f>HYPERLINK(E745,C745)</f>
        <v>Veterinary Hematology and Clinical Chemistry</v>
      </c>
      <c r="G745" s="12" t="str">
        <f>IFERROR(HYPERLINK(E745), "Not yet available")</f>
        <v>http://search.ebscohost.com.subzero.lib.uoguelph.ca/login.aspx?direct=true&amp;db=nlebk&amp;AN=466218&amp;site=ehost-live&amp;scope=site</v>
      </c>
      <c r="H745" s="50" t="str">
        <f>IFERROR(HYPERLINK(L745, "Off-campus access"), "Not yet available")</f>
        <v>Off-campus access</v>
      </c>
      <c r="I745" s="8" t="s">
        <v>1184</v>
      </c>
      <c r="J745" s="10" t="s">
        <v>1931</v>
      </c>
      <c r="K745" s="13"/>
    </row>
    <row r="746" spans="1:12" ht="15" customHeight="1" x14ac:dyDescent="0.25">
      <c r="A746" s="15" t="str">
        <f>IFERROR(RANK(B746,$B$2:$B$813,1)+COUNTIF($B$1:B745,B746),"")</f>
        <v/>
      </c>
      <c r="B746" s="15" t="str">
        <f>IFERROR(SEARCH(query, C746, 1),"")</f>
        <v/>
      </c>
      <c r="C746" s="15" t="s">
        <v>712</v>
      </c>
      <c r="D746" s="13">
        <v>2007</v>
      </c>
      <c r="E746" s="15" t="s">
        <v>713</v>
      </c>
      <c r="F746" s="12" t="str">
        <f>HYPERLINK(E746,C746)</f>
        <v>Veterinary Herbal Medicine</v>
      </c>
      <c r="G746" s="12" t="str">
        <f>IFERROR(HYPERLINK(E746), "Not yet available")</f>
        <v>http://www.sciencedirect.com/science/book/9780323029988</v>
      </c>
      <c r="H746" s="50" t="str">
        <f>IFERROR(HYPERLINK(L746, "Off-campus access"), "Not yet available")</f>
        <v>Off-campus access</v>
      </c>
      <c r="I746" s="8" t="s">
        <v>28</v>
      </c>
      <c r="J746" s="10" t="s">
        <v>28</v>
      </c>
      <c r="K746" s="13">
        <v>0</v>
      </c>
      <c r="L746" s="5" t="str">
        <f>("https://subzero.lib.uoguelph.ca/login?url="&amp;E746)</f>
        <v>https://subzero.lib.uoguelph.ca/login?url=http://www.sciencedirect.com/science/book/9780323029988</v>
      </c>
    </row>
    <row r="747" spans="1:12" ht="15" customHeight="1" x14ac:dyDescent="0.25">
      <c r="A747" s="15" t="str">
        <f>IFERROR(RANK(B747,$B$2:$B$813,1)+COUNTIF($B$1:B746,B747),"")</f>
        <v/>
      </c>
      <c r="B747" s="15" t="str">
        <f>IFERROR(SEARCH(query, C747, 1),"")</f>
        <v/>
      </c>
      <c r="C747" s="15" t="s">
        <v>714</v>
      </c>
      <c r="D747" s="13">
        <v>2015</v>
      </c>
      <c r="E747" s="15" t="s">
        <v>715</v>
      </c>
      <c r="F747" s="12" t="str">
        <f>HYPERLINK(E747,C747)</f>
        <v>Veterinary Image-Guided Interventions</v>
      </c>
      <c r="G747" s="12" t="str">
        <f>IFERROR(HYPERLINK(E747), "Not yet available")</f>
        <v>http://onlinelibrary.wiley.com/book/10.1002/9781118910924</v>
      </c>
      <c r="H747" s="50" t="str">
        <f>IFERROR(HYPERLINK(L747, "Off-campus access"), "Not yet available")</f>
        <v>Off-campus access</v>
      </c>
      <c r="I747" s="8" t="s">
        <v>8</v>
      </c>
      <c r="J747" s="10" t="s">
        <v>8</v>
      </c>
      <c r="K747" s="13">
        <v>76</v>
      </c>
      <c r="L747" s="5" t="str">
        <f>("https://subzero.lib.uoguelph.ca/login?url="&amp;E747)</f>
        <v>https://subzero.lib.uoguelph.ca/login?url=http://onlinelibrary.wiley.com/book/10.1002/9781118910924</v>
      </c>
    </row>
    <row r="748" spans="1:12" ht="15" customHeight="1" x14ac:dyDescent="0.25">
      <c r="A748" s="15" t="str">
        <f>IFERROR(RANK(B748,$B$2:$B$813,1)+COUNTIF($B$1:B747,B748),"")</f>
        <v/>
      </c>
      <c r="B748" s="15" t="str">
        <f>IFERROR(SEARCH(query, C748, 1),"")</f>
        <v/>
      </c>
      <c r="C748" s="15" t="s">
        <v>716</v>
      </c>
      <c r="D748" s="13">
        <v>2015</v>
      </c>
      <c r="E748" s="15" t="s">
        <v>717</v>
      </c>
      <c r="F748" s="12" t="str">
        <f>HYPERLINK(E748,C748)</f>
        <v>Veterinary Infection Biology: Molecular Diagnostics and High-Throughput Strategies</v>
      </c>
      <c r="G748" s="12" t="str">
        <f>IFERROR(HYPERLINK(E748), "Not yet available")</f>
        <v>http://link.springer.com/openurl?genre=book&amp;isbn=978-1-4939-2003-7</v>
      </c>
      <c r="H748" s="50" t="str">
        <f>IFERROR(HYPERLINK(L748, "Off-campus access"), "Not yet available")</f>
        <v>Off-campus access</v>
      </c>
      <c r="I748" s="8" t="s">
        <v>18</v>
      </c>
      <c r="J748" s="10" t="s">
        <v>18</v>
      </c>
      <c r="K748" s="13">
        <v>7</v>
      </c>
      <c r="L748" s="5" t="str">
        <f>("https://subzero.lib.uoguelph.ca/login?url="&amp;E748)</f>
        <v>https://subzero.lib.uoguelph.ca/login?url=http://link.springer.com/openurl?genre=book&amp;isbn=978-1-4939-2003-7</v>
      </c>
    </row>
    <row r="749" spans="1:12" ht="15" customHeight="1" x14ac:dyDescent="0.25">
      <c r="A749" s="15" t="str">
        <f>IFERROR(RANK(B749,$B$2:$B$813,1)+COUNTIF($B$1:B748,B749),"")</f>
        <v/>
      </c>
      <c r="B749" s="15" t="str">
        <f>IFERROR(SEARCH(query, C749, 1),"")</f>
        <v/>
      </c>
      <c r="C749" s="15" t="s">
        <v>718</v>
      </c>
      <c r="D749" s="13">
        <v>2016</v>
      </c>
      <c r="E749" s="15" t="s">
        <v>719</v>
      </c>
      <c r="F749" s="12" t="str">
        <f>HYPERLINK(E749,C749)</f>
        <v>Veterinary Infection Prevention and Control</v>
      </c>
      <c r="G749" s="12" t="str">
        <f>IFERROR(HYPERLINK(E749), "Not yet available")</f>
        <v>http://onlinelibrary.wiley.com/book/10.1002/9781119266037</v>
      </c>
      <c r="H749" s="50" t="str">
        <f>IFERROR(HYPERLINK(L749, "Off-campus access"), "Not yet available")</f>
        <v>Off-campus access</v>
      </c>
      <c r="I749" s="8" t="s">
        <v>8</v>
      </c>
      <c r="J749" s="10" t="s">
        <v>8</v>
      </c>
      <c r="K749" s="13">
        <v>0</v>
      </c>
      <c r="L749" s="5" t="str">
        <f>("https://subzero.lib.uoguelph.ca/login?url="&amp;E749)</f>
        <v>https://subzero.lib.uoguelph.ca/login?url=http://onlinelibrary.wiley.com/book/10.1002/9781119266037</v>
      </c>
    </row>
    <row r="750" spans="1:12" ht="15" customHeight="1" x14ac:dyDescent="0.25">
      <c r="A750" s="15" t="str">
        <f>IFERROR(RANK(B750,$B$2:$B$813,1)+COUNTIF($B$1:B749,B750),"")</f>
        <v/>
      </c>
      <c r="B750" s="15" t="str">
        <f>IFERROR(SEARCH(query, C750, 1),"")</f>
        <v/>
      </c>
      <c r="C750" s="15" t="s">
        <v>720</v>
      </c>
      <c r="D750" s="13">
        <v>2008</v>
      </c>
      <c r="E750" s="15" t="s">
        <v>721</v>
      </c>
      <c r="F750" s="12" t="str">
        <f>HYPERLINK(E750,C750)</f>
        <v>Veterinary Laboratory Medicine: Clinical Biochemistry and Haematology, Second Edition</v>
      </c>
      <c r="G750" s="12" t="str">
        <f>IFERROR(HYPERLINK(E750), "Not yet available")</f>
        <v>http://onlinelibrary.wiley.com/book/10.1002/9780470690246</v>
      </c>
      <c r="H750" s="50" t="str">
        <f>IFERROR(HYPERLINK(L750, "Off-campus access"), "Not yet available")</f>
        <v>Off-campus access</v>
      </c>
      <c r="I750" s="8" t="s">
        <v>8</v>
      </c>
      <c r="J750" s="10" t="s">
        <v>8</v>
      </c>
      <c r="K750" s="13">
        <v>23</v>
      </c>
      <c r="L750" s="5" t="str">
        <f>("https://subzero.lib.uoguelph.ca/login?url="&amp;E750)</f>
        <v>https://subzero.lib.uoguelph.ca/login?url=http://onlinelibrary.wiley.com/book/10.1002/9780470690246</v>
      </c>
    </row>
    <row r="751" spans="1:12" ht="15" customHeight="1" x14ac:dyDescent="0.25">
      <c r="A751" s="15" t="str">
        <f>IFERROR(RANK(B751,$B$2:$B$813,1)+COUNTIF($B$1:B750,B751),"")</f>
        <v/>
      </c>
      <c r="B751" s="15" t="str">
        <f>IFERROR(SEARCH(query, C751, 1),"")</f>
        <v/>
      </c>
      <c r="C751" s="15" t="s">
        <v>722</v>
      </c>
      <c r="D751" s="13">
        <v>2008</v>
      </c>
      <c r="E751" s="15" t="s">
        <v>723</v>
      </c>
      <c r="F751" s="12" t="str">
        <f>HYPERLINK(E751,C751)</f>
        <v>Veterinary Laser Surgery: A Practical Guide</v>
      </c>
      <c r="G751" s="12" t="str">
        <f>IFERROR(HYPERLINK(E751), "Not yet available")</f>
        <v>http://onlinelibrary.wiley.com/book/10.1002/9780470344491</v>
      </c>
      <c r="H751" s="50" t="str">
        <f>IFERROR(HYPERLINK(L751, "Off-campus access"), "Not yet available")</f>
        <v>Off-campus access</v>
      </c>
      <c r="I751" s="8" t="s">
        <v>8</v>
      </c>
      <c r="J751" s="10" t="s">
        <v>8</v>
      </c>
      <c r="K751" s="13">
        <v>0</v>
      </c>
      <c r="L751" s="5" t="str">
        <f>("https://subzero.lib.uoguelph.ca/login?url="&amp;E751)</f>
        <v>https://subzero.lib.uoguelph.ca/login?url=http://onlinelibrary.wiley.com/book/10.1002/9780470344491</v>
      </c>
    </row>
    <row r="752" spans="1:12" ht="15" customHeight="1" x14ac:dyDescent="0.25">
      <c r="A752" s="15" t="str">
        <f>IFERROR(RANK(B752,$B$2:$B$813,1)+COUNTIF($B$1:B751,B752),"")</f>
        <v/>
      </c>
      <c r="B752" s="15" t="str">
        <f>IFERROR(SEARCH(query, C752, 1),"")</f>
        <v/>
      </c>
      <c r="C752" s="8" t="s">
        <v>1867</v>
      </c>
      <c r="D752" s="17">
        <v>2014</v>
      </c>
      <c r="E752" s="9" t="s">
        <v>1116</v>
      </c>
      <c r="F752" s="12" t="str">
        <f>HYPERLINK(E752,C752)</f>
        <v>Veterinary Medical School Admission Requirements (VMSAR): 2013 Edition for 2014 Matriculation</v>
      </c>
      <c r="G752" s="12" t="str">
        <f>IFERROR(HYPERLINK(E752), "Not yet available")</f>
        <v>http://site.ebrary.com/lib/oculguelph/Doc?id=10714300</v>
      </c>
      <c r="H752" s="50" t="str">
        <f>IFERROR(HYPERLINK(L752, "Off-campus access"), "Not yet available")</f>
        <v>Off-campus access</v>
      </c>
      <c r="I752" s="8" t="s">
        <v>1134</v>
      </c>
      <c r="J752" s="9" t="s">
        <v>1144</v>
      </c>
      <c r="K752" s="17">
        <v>0</v>
      </c>
      <c r="L752" s="5" t="str">
        <f>("https://subzero.lib.uoguelph.ca/login?url="&amp;E752)</f>
        <v>https://subzero.lib.uoguelph.ca/login?url=http://site.ebrary.com/lib/oculguelph/Doc?id=10714300</v>
      </c>
    </row>
    <row r="753" spans="1:12" ht="15" customHeight="1" x14ac:dyDescent="0.25">
      <c r="A753" s="15" t="str">
        <f>IFERROR(RANK(B753,$B$2:$B$813,1)+COUNTIF($B$1:B752,B753),"")</f>
        <v/>
      </c>
      <c r="B753" s="15" t="str">
        <f>IFERROR(SEARCH(query, C753, 1),"")</f>
        <v/>
      </c>
      <c r="C753" s="8" t="s">
        <v>922</v>
      </c>
      <c r="D753" s="17">
        <v>2016</v>
      </c>
      <c r="E753" s="9" t="s">
        <v>1115</v>
      </c>
      <c r="F753" s="12" t="str">
        <f>HYPERLINK(E753,C753)</f>
        <v>Veterinary Medical School Admission Requirements (VMSAR): 2016 Edition for 2017 Matriculation</v>
      </c>
      <c r="G753" s="12" t="str">
        <f>IFERROR(HYPERLINK(E753), "Not yet available")</f>
        <v>http://site.ebrary.com/lib/oculguelph/Doc?id=11228897</v>
      </c>
      <c r="H753" s="50" t="str">
        <f>IFERROR(HYPERLINK(L753, "Off-campus access"), "Not yet available")</f>
        <v>Off-campus access</v>
      </c>
      <c r="I753" s="8" t="s">
        <v>1134</v>
      </c>
      <c r="J753" s="9" t="s">
        <v>1144</v>
      </c>
      <c r="K753" s="17">
        <v>0</v>
      </c>
      <c r="L753" s="5" t="str">
        <f>("https://subzero.lib.uoguelph.ca/login?url="&amp;E753)</f>
        <v>https://subzero.lib.uoguelph.ca/login?url=http://site.ebrary.com/lib/oculguelph/Doc?id=11228897</v>
      </c>
    </row>
    <row r="754" spans="1:12" ht="15" customHeight="1" x14ac:dyDescent="0.25">
      <c r="A754" s="15" t="str">
        <f>IFERROR(RANK(B754,$B$2:$B$813,1)+COUNTIF($B$1:B753,B754),"")</f>
        <v/>
      </c>
      <c r="B754" s="15" t="str">
        <f>IFERROR(SEARCH(query, C754, 1),"")</f>
        <v/>
      </c>
      <c r="C754" s="8" t="s">
        <v>1866</v>
      </c>
      <c r="D754" s="17">
        <v>2018</v>
      </c>
      <c r="E754" s="15" t="s">
        <v>1865</v>
      </c>
      <c r="F754" s="12" t="str">
        <f>HYPERLINK(E754,C754)</f>
        <v>Veterinary Medical School Admission Requirements (VMSAR): 2018 Edition for 2019 Matriculation</v>
      </c>
      <c r="G754" s="12" t="str">
        <f>IFERROR(HYPERLINK(E754), "Not yet available")</f>
        <v>https://ebookcentral.proquest.com/lib/uoguelph/detail.action?docID=5345619#</v>
      </c>
      <c r="H754" s="50" t="str">
        <f>IFERROR(HYPERLINK(L754, "Off-campus access"), "Not yet available")</f>
        <v>Off-campus access</v>
      </c>
      <c r="I754" s="8" t="s">
        <v>1134</v>
      </c>
      <c r="J754" s="9" t="s">
        <v>1144</v>
      </c>
      <c r="K754" s="17">
        <v>0</v>
      </c>
      <c r="L754" s="5" t="str">
        <f>("https://subzero.lib.uoguelph.ca/login?url="&amp;E754)</f>
        <v>https://subzero.lib.uoguelph.ca/login?url=https://ebookcentral.proquest.com/lib/uoguelph/detail.action?docID=5345619#</v>
      </c>
    </row>
    <row r="755" spans="1:12" ht="15" customHeight="1" x14ac:dyDescent="0.25">
      <c r="A755" s="15" t="str">
        <f>IFERROR(RANK(B755,$B$2:$B$813,1)+COUNTIF($B$1:B754,B755),"")</f>
        <v/>
      </c>
      <c r="B755" s="15" t="str">
        <f>IFERROR(SEARCH(query, C755, 1),"")</f>
        <v/>
      </c>
      <c r="C755" s="15" t="s">
        <v>1970</v>
      </c>
      <c r="D755" s="13">
        <v>2017</v>
      </c>
      <c r="E755" s="15" t="s">
        <v>724</v>
      </c>
      <c r="F755" s="12" t="str">
        <f>HYPERLINK(E755,C755)</f>
        <v>Veterinary Medicine, Eleventh Edition</v>
      </c>
      <c r="G755" s="12" t="str">
        <f>IFERROR(HYPERLINK(E755), "Not yet available")</f>
        <v>http://www.sciencedirect.com/science/book/9780702052460</v>
      </c>
      <c r="H755" s="50" t="str">
        <f>IFERROR(HYPERLINK(L755, "Off-campus access"), "Not yet available")</f>
        <v>Off-campus access</v>
      </c>
      <c r="I755" s="8" t="s">
        <v>28</v>
      </c>
      <c r="J755" s="10" t="s">
        <v>28</v>
      </c>
      <c r="K755" s="13"/>
      <c r="L755" s="5" t="str">
        <f>("https://subzero.lib.uoguelph.ca/login?url="&amp;E755)</f>
        <v>https://subzero.lib.uoguelph.ca/login?url=http://www.sciencedirect.com/science/book/9780702052460</v>
      </c>
    </row>
    <row r="756" spans="1:12" ht="15" customHeight="1" x14ac:dyDescent="0.25">
      <c r="A756" s="15" t="str">
        <f>IFERROR(RANK(B756,$B$2:$B$813,1)+COUNTIF($B$1:B755,B756),"")</f>
        <v/>
      </c>
      <c r="B756" s="15" t="str">
        <f>IFERROR(SEARCH(query, C756, 1),"")</f>
        <v/>
      </c>
      <c r="C756" s="8" t="s">
        <v>923</v>
      </c>
      <c r="D756" s="17">
        <v>2008</v>
      </c>
      <c r="E756" s="9" t="s">
        <v>1117</v>
      </c>
      <c r="F756" s="12" t="str">
        <f>HYPERLINK(E756,C756)</f>
        <v xml:space="preserve">Veterinary Medicines in the Environment </v>
      </c>
      <c r="G756" s="12" t="str">
        <f>IFERROR(HYPERLINK(E756), "Not yet available")</f>
        <v>http://site.ebrary.com/lib/oculguelph/Doc?id=10251118</v>
      </c>
      <c r="H756" s="50" t="str">
        <f>IFERROR(HYPERLINK(L756, "Off-campus access"), "Not yet available")</f>
        <v>Off-campus access</v>
      </c>
      <c r="I756" s="8" t="s">
        <v>1134</v>
      </c>
      <c r="J756" s="9" t="s">
        <v>72</v>
      </c>
      <c r="K756" s="17">
        <v>0</v>
      </c>
      <c r="L756" s="5" t="str">
        <f>("https://subzero.lib.uoguelph.ca/login?url="&amp;E756)</f>
        <v>https://subzero.lib.uoguelph.ca/login?url=http://site.ebrary.com/lib/oculguelph/Doc?id=10251118</v>
      </c>
    </row>
    <row r="757" spans="1:12" ht="15" customHeight="1" x14ac:dyDescent="0.25">
      <c r="A757" s="15" t="str">
        <f>IFERROR(RANK(B757,$B$2:$B$813,1)+COUNTIF($B$1:B756,B757),"")</f>
        <v/>
      </c>
      <c r="B757" s="15" t="str">
        <f>IFERROR(SEARCH(query, C757, 1),"")</f>
        <v/>
      </c>
      <c r="C757" s="8" t="s">
        <v>924</v>
      </c>
      <c r="D757" s="17">
        <v>2011</v>
      </c>
      <c r="E757" s="9" t="s">
        <v>1118</v>
      </c>
      <c r="F757" s="12" t="str">
        <f>HYPERLINK(E757,C757)</f>
        <v xml:space="preserve">Veterinary Microbiology and Microbial Disease </v>
      </c>
      <c r="G757" s="12" t="str">
        <f>IFERROR(HYPERLINK(E757), "Not yet available")</f>
        <v>http://site.ebrary.com/lib/oculguelph/Doc?id=10818034</v>
      </c>
      <c r="H757" s="50" t="str">
        <f>IFERROR(HYPERLINK(L757, "Off-campus access"), "Not yet available")</f>
        <v>Off-campus access</v>
      </c>
      <c r="I757" s="8" t="s">
        <v>1134</v>
      </c>
      <c r="J757" s="9" t="s">
        <v>8</v>
      </c>
      <c r="K757" s="17">
        <v>1198</v>
      </c>
      <c r="L757" s="5" t="str">
        <f>("https://subzero.lib.uoguelph.ca/login?url="&amp;E757)</f>
        <v>https://subzero.lib.uoguelph.ca/login?url=http://site.ebrary.com/lib/oculguelph/Doc?id=10818034</v>
      </c>
    </row>
    <row r="758" spans="1:12" ht="15" customHeight="1" x14ac:dyDescent="0.25">
      <c r="A758" s="15" t="str">
        <f>IFERROR(RANK(B758,$B$2:$B$813,1)+COUNTIF($B$1:B757,B758),"")</f>
        <v/>
      </c>
      <c r="B758" s="15" t="str">
        <f>IFERROR(SEARCH(query, C758, 1),"")</f>
        <v/>
      </c>
      <c r="C758" s="15" t="s">
        <v>2032</v>
      </c>
      <c r="D758" s="13">
        <v>2009</v>
      </c>
      <c r="E758" s="15" t="s">
        <v>725</v>
      </c>
      <c r="F758" s="12" t="str">
        <f>HYPERLINK(E758,C758)</f>
        <v>Veterinary Neuroanatomy and Clinical Neurology, Third Edition</v>
      </c>
      <c r="G758" s="12" t="str">
        <f>IFERROR(HYPERLINK(E758), "Not yet available")</f>
        <v>http://www.sciencedirect.com/science/book/9780721667065</v>
      </c>
      <c r="H758" s="50" t="str">
        <f>IFERROR(HYPERLINK(L758, "Off-campus access"), "Not yet available")</f>
        <v>Off-campus access</v>
      </c>
      <c r="I758" s="8" t="s">
        <v>28</v>
      </c>
      <c r="J758" s="10" t="s">
        <v>28</v>
      </c>
      <c r="K758" s="13">
        <v>76</v>
      </c>
      <c r="L758" s="5" t="str">
        <f>("https://subzero.lib.uoguelph.ca/login?url="&amp;E758)</f>
        <v>https://subzero.lib.uoguelph.ca/login?url=http://www.sciencedirect.com/science/book/9780721667065</v>
      </c>
    </row>
    <row r="759" spans="1:12" ht="15" customHeight="1" x14ac:dyDescent="0.25">
      <c r="A759" s="15">
        <f>IFERROR(RANK(B759,$B$2:$B$813,1)+COUNTIF($B$1:B758,B759),"")</f>
        <v>14</v>
      </c>
      <c r="B759" s="15">
        <f>IFERROR(SEARCH(query, C759, 1),"")</f>
        <v>17</v>
      </c>
      <c r="C759" s="15" t="s">
        <v>1900</v>
      </c>
      <c r="D759" s="13">
        <v>2012</v>
      </c>
      <c r="E759" s="15" t="s">
        <v>1901</v>
      </c>
      <c r="F759" s="12" t="str">
        <f>HYPERLINK(E759,C759)</f>
        <v>Veterinary Neuropathology: Essentials of Theory and Practice</v>
      </c>
      <c r="G759" s="12" t="str">
        <f>IFERROR(HYPERLINK(E759), "Not yet available")</f>
        <v>http://search.ebscohost.com.subzero.lib.uoguelph.ca/login.aspx?direct=true&amp;db=nlebk&amp;AN=479017&amp;site=ehost-live&amp;scope=site</v>
      </c>
      <c r="H759" s="50" t="str">
        <f>IFERROR(HYPERLINK(L759, "Off-campus access"), "Not yet available")</f>
        <v>Off-campus access</v>
      </c>
      <c r="I759" s="8" t="s">
        <v>1184</v>
      </c>
      <c r="J759" s="10" t="s">
        <v>1931</v>
      </c>
      <c r="K759" s="13"/>
    </row>
    <row r="760" spans="1:12" ht="15" customHeight="1" x14ac:dyDescent="0.25">
      <c r="A760" s="15" t="str">
        <f>IFERROR(RANK(B760,$B$2:$B$813,1)+COUNTIF($B$1:B759,B760),"")</f>
        <v/>
      </c>
      <c r="B760" s="15" t="str">
        <f>IFERROR(SEARCH(query, C760, 1),"")</f>
        <v/>
      </c>
      <c r="C760" s="51" t="s">
        <v>1742</v>
      </c>
      <c r="D760" s="13">
        <v>2017</v>
      </c>
      <c r="E760" s="15" t="s">
        <v>1759</v>
      </c>
      <c r="F760" s="12" t="str">
        <f>HYPERLINK(E760,C760)</f>
        <v>Veterinary Nursing Care Plans: Theory and Practice</v>
      </c>
      <c r="G760" s="12" t="str">
        <f>IFERROR(HYPERLINK(E760), "Not yet available")</f>
        <v>https://www.taylorfrancis.com/books/9781498778671</v>
      </c>
      <c r="H760" s="50" t="str">
        <f>IFERROR(HYPERLINK(L760, "Off-campus access"), "Not yet available")</f>
        <v>Off-campus access</v>
      </c>
      <c r="I760" s="8" t="s">
        <v>1644</v>
      </c>
      <c r="J760" s="10" t="s">
        <v>72</v>
      </c>
      <c r="K760" s="13"/>
      <c r="L760" s="5" t="str">
        <f>("https://subzero.lib.uoguelph.ca/login?url="&amp;E760)</f>
        <v>https://subzero.lib.uoguelph.ca/login?url=https://www.taylorfrancis.com/books/9781498778671</v>
      </c>
    </row>
    <row r="761" spans="1:12" ht="15" customHeight="1" x14ac:dyDescent="0.25">
      <c r="A761" s="15" t="str">
        <f>IFERROR(RANK(B761,$B$2:$B$813,1)+COUNTIF($B$1:B760,B761),"")</f>
        <v/>
      </c>
      <c r="B761" s="15" t="str">
        <f>IFERROR(SEARCH(query, C761, 1),"")</f>
        <v/>
      </c>
      <c r="C761" s="15" t="s">
        <v>1859</v>
      </c>
      <c r="D761" s="13">
        <v>2008</v>
      </c>
      <c r="E761" s="15" t="s">
        <v>726</v>
      </c>
      <c r="F761" s="12" t="str">
        <f>HYPERLINK(E761,C761)</f>
        <v>Veterinary Nursing of Exotic Pets, First Edition</v>
      </c>
      <c r="G761" s="12" t="str">
        <f>IFERROR(HYPERLINK(E761), "Not yet available")</f>
        <v>http://onlinelibrary.wiley.com/book/10.1002/9780470690796</v>
      </c>
      <c r="H761" s="50" t="str">
        <f>IFERROR(HYPERLINK(L761, "Off-campus access"), "Not yet available")</f>
        <v>Off-campus access</v>
      </c>
      <c r="I761" s="8" t="s">
        <v>8</v>
      </c>
      <c r="J761" s="10" t="s">
        <v>8</v>
      </c>
      <c r="K761" s="13">
        <v>0</v>
      </c>
      <c r="L761" s="5" t="str">
        <f>("https://subzero.lib.uoguelph.ca/login?url="&amp;E761)</f>
        <v>https://subzero.lib.uoguelph.ca/login?url=http://onlinelibrary.wiley.com/book/10.1002/9780470690796</v>
      </c>
    </row>
    <row r="762" spans="1:12" ht="15" customHeight="1" x14ac:dyDescent="0.25">
      <c r="A762" s="15" t="str">
        <f>IFERROR(RANK(B762,$B$2:$B$813,1)+COUNTIF($B$1:B761,B762),"")</f>
        <v/>
      </c>
      <c r="B762" s="15" t="str">
        <f>IFERROR(SEARCH(query, C762, 1),"")</f>
        <v/>
      </c>
      <c r="C762" s="15" t="s">
        <v>727</v>
      </c>
      <c r="D762" s="13">
        <v>2013</v>
      </c>
      <c r="E762" s="15" t="s">
        <v>728</v>
      </c>
      <c r="F762" s="12" t="str">
        <f>HYPERLINK(E762,C762)</f>
        <v>Veterinary Nursing of Exotic Pets, Second Edition</v>
      </c>
      <c r="G762" s="12" t="str">
        <f>IFERROR(HYPERLINK(E762), "Not yet available")</f>
        <v>http://onlinelibrary.wiley.com/book/10.1002/9781118782941</v>
      </c>
      <c r="H762" s="50" t="str">
        <f>IFERROR(HYPERLINK(L762, "Off-campus access"), "Not yet available")</f>
        <v>Off-campus access</v>
      </c>
      <c r="I762" s="8" t="s">
        <v>8</v>
      </c>
      <c r="J762" s="10" t="s">
        <v>8</v>
      </c>
      <c r="K762" s="13">
        <v>0</v>
      </c>
      <c r="L762" s="5" t="str">
        <f>("https://subzero.lib.uoguelph.ca/login?url="&amp;E762)</f>
        <v>https://subzero.lib.uoguelph.ca/login?url=http://onlinelibrary.wiley.com/book/10.1002/9781118782941</v>
      </c>
    </row>
    <row r="763" spans="1:12" ht="15" customHeight="1" x14ac:dyDescent="0.25">
      <c r="A763" s="15">
        <f>IFERROR(RANK(B763,$B$2:$B$813,1)+COUNTIF($B$1:B762,B763),"")</f>
        <v>15</v>
      </c>
      <c r="B763" s="15">
        <f>IFERROR(SEARCH(query, C763, 1),"")</f>
        <v>19</v>
      </c>
      <c r="C763" s="15" t="s">
        <v>1860</v>
      </c>
      <c r="D763" s="13">
        <v>2010</v>
      </c>
      <c r="E763" s="15" t="s">
        <v>729</v>
      </c>
      <c r="F763" s="12" t="str">
        <f>HYPERLINK(E763,C763)</f>
        <v>Veterinary Ocular Pathology: A Comparative Review</v>
      </c>
      <c r="G763" s="12" t="str">
        <f>IFERROR(HYPERLINK(E763), "Not yet available")</f>
        <v>http://www.sciencedirect.com/science/book/9780702027970</v>
      </c>
      <c r="H763" s="50" t="str">
        <f>IFERROR(HYPERLINK(L763, "Off-campus access"), "Not yet available")</f>
        <v>Off-campus access</v>
      </c>
      <c r="I763" s="8" t="s">
        <v>28</v>
      </c>
      <c r="J763" s="10" t="s">
        <v>28</v>
      </c>
      <c r="K763" s="13">
        <v>19</v>
      </c>
      <c r="L763" s="5" t="str">
        <f>("https://subzero.lib.uoguelph.ca/login?url="&amp;E763)</f>
        <v>https://subzero.lib.uoguelph.ca/login?url=http://www.sciencedirect.com/science/book/9780702027970</v>
      </c>
    </row>
    <row r="764" spans="1:12" ht="15" customHeight="1" x14ac:dyDescent="0.25">
      <c r="A764" s="15" t="str">
        <f>IFERROR(RANK(B764,$B$2:$B$813,1)+COUNTIF($B$1:B763,B764),"")</f>
        <v/>
      </c>
      <c r="B764" s="15" t="str">
        <f>IFERROR(SEARCH(query, C764, 1),"")</f>
        <v/>
      </c>
      <c r="C764" s="15" t="s">
        <v>730</v>
      </c>
      <c r="D764" s="13">
        <v>2016</v>
      </c>
      <c r="E764" s="15" t="s">
        <v>731</v>
      </c>
      <c r="F764" s="12" t="str">
        <f>HYPERLINK(E764,C764)</f>
        <v>Veterinary Oncology: A short textbook</v>
      </c>
      <c r="G764" s="12" t="str">
        <f>IFERROR(HYPERLINK(E764), "Not yet available")</f>
        <v>http://link.springer.com/openurl?genre=book&amp;isbn=978-3-319-41122-4</v>
      </c>
      <c r="H764" s="50" t="str">
        <f>IFERROR(HYPERLINK(L764, "Off-campus access"), "Not yet available")</f>
        <v>Off-campus access</v>
      </c>
      <c r="I764" s="8" t="s">
        <v>18</v>
      </c>
      <c r="J764" s="10" t="s">
        <v>18</v>
      </c>
      <c r="K764" s="13">
        <v>11</v>
      </c>
      <c r="L764" s="5" t="str">
        <f>("https://subzero.lib.uoguelph.ca/login?url="&amp;E764)</f>
        <v>https://subzero.lib.uoguelph.ca/login?url=http://link.springer.com/openurl?genre=book&amp;isbn=978-3-319-41122-4</v>
      </c>
    </row>
    <row r="765" spans="1:12" ht="15" customHeight="1" x14ac:dyDescent="0.25">
      <c r="A765" s="15" t="str">
        <f>IFERROR(RANK(B765,$B$2:$B$813,1)+COUNTIF($B$1:B764,B765),"")</f>
        <v/>
      </c>
      <c r="B765" s="15" t="str">
        <f>IFERROR(SEARCH(query, C765, 1),"")</f>
        <v/>
      </c>
      <c r="C765" s="15" t="s">
        <v>732</v>
      </c>
      <c r="D765" s="13">
        <v>2011</v>
      </c>
      <c r="E765" s="15" t="s">
        <v>733</v>
      </c>
      <c r="F765" s="12" t="str">
        <f>HYPERLINK(E765,C765)</f>
        <v>Veterinary Ophthalmic Surgery</v>
      </c>
      <c r="G765" s="12" t="str">
        <f>IFERROR(HYPERLINK(E765), "Not yet available")</f>
        <v>http://www.sciencedirect.com/science/book/9780702034299</v>
      </c>
      <c r="H765" s="50" t="str">
        <f>IFERROR(HYPERLINK(L765, "Off-campus access"), "Not yet available")</f>
        <v>Off-campus access</v>
      </c>
      <c r="I765" s="8" t="s">
        <v>28</v>
      </c>
      <c r="J765" s="10" t="s">
        <v>28</v>
      </c>
      <c r="K765" s="13">
        <v>3</v>
      </c>
      <c r="L765" s="5" t="str">
        <f>("https://subzero.lib.uoguelph.ca/login?url="&amp;E765)</f>
        <v>https://subzero.lib.uoguelph.ca/login?url=http://www.sciencedirect.com/science/book/9780702034299</v>
      </c>
    </row>
    <row r="766" spans="1:12" ht="15" customHeight="1" x14ac:dyDescent="0.25">
      <c r="A766" s="15" t="str">
        <f>IFERROR(RANK(B766,$B$2:$B$813,1)+COUNTIF($B$1:B765,B766),"")</f>
        <v/>
      </c>
      <c r="B766" s="15" t="str">
        <f>IFERROR(SEARCH(query, C766, 1),"")</f>
        <v/>
      </c>
      <c r="C766" s="15" t="s">
        <v>1932</v>
      </c>
      <c r="D766" s="13">
        <v>2013</v>
      </c>
      <c r="E766" s="15" t="s">
        <v>1880</v>
      </c>
      <c r="F766" s="12" t="str">
        <f>HYPERLINK(E766,C766)</f>
        <v>Veterinary Ophthalmology (2 volume set)</v>
      </c>
      <c r="G766" s="12" t="str">
        <f>IFERROR(HYPERLINK(E766), "Not yet available")</f>
        <v>https://ebookcentral.proquest.com/lib/uoguelph/detail.action?docID=1161975</v>
      </c>
      <c r="H766" s="50" t="str">
        <f>IFERROR(HYPERLINK(L766, "Off-campus access"), "Not yet available")</f>
        <v>Off-campus access</v>
      </c>
      <c r="I766" s="8" t="s">
        <v>1134</v>
      </c>
      <c r="J766" s="10" t="s">
        <v>1931</v>
      </c>
      <c r="K766" s="13"/>
    </row>
    <row r="767" spans="1:12" ht="15" customHeight="1" x14ac:dyDescent="0.25">
      <c r="A767" s="15" t="str">
        <f>IFERROR(RANK(B767,$B$2:$B$813,1)+COUNTIF($B$1:B766,B767),"")</f>
        <v/>
      </c>
      <c r="B767" s="15" t="str">
        <f>IFERROR(SEARCH(query, C767, 1),"")</f>
        <v/>
      </c>
      <c r="C767" s="15" t="s">
        <v>734</v>
      </c>
      <c r="D767" s="13">
        <v>2015</v>
      </c>
      <c r="E767" s="15" t="s">
        <v>735</v>
      </c>
      <c r="F767" s="12" t="str">
        <f>HYPERLINK(E767,C767)</f>
        <v>Veterinary Parasitology, Fourth Edition</v>
      </c>
      <c r="G767" s="12" t="str">
        <f>IFERROR(HYPERLINK(E767), "Not yet available")</f>
        <v>http://onlinelibrary.wiley.com/book/10.1002/9781119073680</v>
      </c>
      <c r="H767" s="50" t="str">
        <f>IFERROR(HYPERLINK(L767, "Off-campus access"), "Not yet available")</f>
        <v>Off-campus access</v>
      </c>
      <c r="I767" s="8" t="s">
        <v>8</v>
      </c>
      <c r="J767" s="10" t="s">
        <v>8</v>
      </c>
      <c r="K767" s="13">
        <v>65</v>
      </c>
      <c r="L767" s="5" t="str">
        <f>("https://subzero.lib.uoguelph.ca/login?url="&amp;E767)</f>
        <v>https://subzero.lib.uoguelph.ca/login?url=http://onlinelibrary.wiley.com/book/10.1002/9781119073680</v>
      </c>
    </row>
    <row r="768" spans="1:12" ht="15" customHeight="1" x14ac:dyDescent="0.25">
      <c r="A768" s="15" t="str">
        <f>IFERROR(RANK(B768,$B$2:$B$813,1)+COUNTIF($B$1:B767,B768),"")</f>
        <v/>
      </c>
      <c r="B768" s="15" t="str">
        <f>IFERROR(SEARCH(query, C768, 1),"")</f>
        <v/>
      </c>
      <c r="C768" s="15" t="s">
        <v>736</v>
      </c>
      <c r="D768" s="13">
        <v>2013</v>
      </c>
      <c r="E768" s="15" t="s">
        <v>737</v>
      </c>
      <c r="F768" s="12" t="str">
        <f>HYPERLINK(E768,C768)</f>
        <v>Veterinary Parasitology: Self-Assessment Color Review</v>
      </c>
      <c r="G768" s="12" t="str">
        <f>IFERROR(HYPERLINK(E768), "Not yet available")</f>
        <v>http://www.crcnetbase.com/isbn/978-1-84076-188-7</v>
      </c>
      <c r="H768" s="50" t="str">
        <f>IFERROR(HYPERLINK(L768, "Off-campus access"), "Not yet available")</f>
        <v>Off-campus access</v>
      </c>
      <c r="I768" s="8" t="s">
        <v>72</v>
      </c>
      <c r="J768" s="10" t="s">
        <v>72</v>
      </c>
      <c r="K768" s="13">
        <v>0</v>
      </c>
      <c r="L768" s="5" t="str">
        <f>("https://subzero.lib.uoguelph.ca/login?url="&amp;E768)</f>
        <v>https://subzero.lib.uoguelph.ca/login?url=http://www.crcnetbase.com/isbn/978-1-84076-188-7</v>
      </c>
    </row>
    <row r="769" spans="1:12" ht="15" customHeight="1" x14ac:dyDescent="0.25">
      <c r="A769" s="15" t="str">
        <f>IFERROR(RANK(B769,$B$2:$B$813,1)+COUNTIF($B$1:B768,B769),"")</f>
        <v/>
      </c>
      <c r="B769" s="15" t="str">
        <f>IFERROR(SEARCH(query, C769, 1),"")</f>
        <v/>
      </c>
      <c r="C769" s="15" t="s">
        <v>738</v>
      </c>
      <c r="D769" s="13">
        <v>2013</v>
      </c>
      <c r="E769" s="15" t="s">
        <v>739</v>
      </c>
      <c r="F769" s="12" t="str">
        <f>HYPERLINK(E769,C769)</f>
        <v>Veterinary Periodontology</v>
      </c>
      <c r="G769" s="12" t="str">
        <f>IFERROR(HYPERLINK(E769), "Not yet available")</f>
        <v>http://onlinelibrary.wiley.com/book/10.1002/9781118705018</v>
      </c>
      <c r="H769" s="50" t="str">
        <f>IFERROR(HYPERLINK(L769, "Off-campus access"), "Not yet available")</f>
        <v>Off-campus access</v>
      </c>
      <c r="I769" s="8" t="s">
        <v>8</v>
      </c>
      <c r="J769" s="10" t="s">
        <v>8</v>
      </c>
      <c r="K769" s="13">
        <v>13</v>
      </c>
      <c r="L769" s="5" t="str">
        <f>("https://subzero.lib.uoguelph.ca/login?url="&amp;E769)</f>
        <v>https://subzero.lib.uoguelph.ca/login?url=http://onlinelibrary.wiley.com/book/10.1002/9781118705018</v>
      </c>
    </row>
    <row r="770" spans="1:12" ht="15" customHeight="1" x14ac:dyDescent="0.25">
      <c r="A770" s="15" t="str">
        <f>IFERROR(RANK(B770,$B$2:$B$813,1)+COUNTIF($B$1:B769,B770),"")</f>
        <v/>
      </c>
      <c r="B770" s="15" t="str">
        <f>IFERROR(SEARCH(query, C770, 1),"")</f>
        <v/>
      </c>
      <c r="C770" s="15" t="s">
        <v>740</v>
      </c>
      <c r="D770" s="13">
        <v>2009</v>
      </c>
      <c r="E770" s="15" t="s">
        <v>741</v>
      </c>
      <c r="F770" s="12" t="str">
        <f>HYPERLINK(E770,C770)</f>
        <v>Veterinary Pharmacovigilance: Adverse Reactions to Veterinary Medicinal Products</v>
      </c>
      <c r="G770" s="12" t="str">
        <f>IFERROR(HYPERLINK(E770), "Not yet available")</f>
        <v>http://onlinelibrary.wiley.com/book/10.1002/9781444322958</v>
      </c>
      <c r="H770" s="50" t="str">
        <f>IFERROR(HYPERLINK(L770, "Off-campus access"), "Not yet available")</f>
        <v>Off-campus access</v>
      </c>
      <c r="I770" s="8" t="s">
        <v>8</v>
      </c>
      <c r="J770" s="10" t="s">
        <v>8</v>
      </c>
      <c r="K770" s="13">
        <v>0</v>
      </c>
      <c r="L770" s="5" t="str">
        <f>("https://subzero.lib.uoguelph.ca/login?url="&amp;E770)</f>
        <v>https://subzero.lib.uoguelph.ca/login?url=http://onlinelibrary.wiley.com/book/10.1002/9781444322958</v>
      </c>
    </row>
    <row r="771" spans="1:12" ht="15" customHeight="1" x14ac:dyDescent="0.25">
      <c r="A771" s="15" t="str">
        <f>IFERROR(RANK(B771,$B$2:$B$813,1)+COUNTIF($B$1:B770,B771),"")</f>
        <v/>
      </c>
      <c r="B771" s="15" t="str">
        <f>IFERROR(SEARCH(query, C771, 1),"")</f>
        <v/>
      </c>
      <c r="C771" s="15" t="s">
        <v>1677</v>
      </c>
      <c r="D771" s="13">
        <v>2012</v>
      </c>
      <c r="E771" s="15" t="s">
        <v>1722</v>
      </c>
      <c r="F771" s="12" t="str">
        <f>HYPERLINK(E771,C771)</f>
        <v>Veterinary practice management</v>
      </c>
      <c r="G771" s="12" t="str">
        <f>IFERROR(HYPERLINK(E771), "Not yet available")</f>
        <v>http://dx.doi.org/10.1079/9781845939809.0000</v>
      </c>
      <c r="H771" s="50" t="str">
        <f>IFERROR(HYPERLINK(L771, "Off-campus access"), "Not yet available")</f>
        <v>Off-campus access</v>
      </c>
      <c r="I771" s="8" t="s">
        <v>1135</v>
      </c>
      <c r="J771" s="10" t="s">
        <v>1135</v>
      </c>
      <c r="K771" s="13"/>
      <c r="L771" s="5" t="str">
        <f>("https://subzero.lib.uoguelph.ca/login?url="&amp;E771)</f>
        <v>https://subzero.lib.uoguelph.ca/login?url=http://dx.doi.org/10.1079/9781845939809.0000</v>
      </c>
    </row>
    <row r="772" spans="1:12" ht="15" customHeight="1" x14ac:dyDescent="0.25">
      <c r="A772" s="15" t="str">
        <f>IFERROR(RANK(B772,$B$2:$B$813,1)+COUNTIF($B$1:B771,B772),"")</f>
        <v/>
      </c>
      <c r="B772" s="15" t="str">
        <f>IFERROR(SEARCH(query, C772, 1),"")</f>
        <v/>
      </c>
      <c r="C772" s="15" t="s">
        <v>743</v>
      </c>
      <c r="D772" s="13">
        <v>2008</v>
      </c>
      <c r="E772" s="15" t="s">
        <v>744</v>
      </c>
      <c r="F772" s="12" t="str">
        <f>HYPERLINK(E772,C772)</f>
        <v>Veterinary Practice Management, Third Edition</v>
      </c>
      <c r="G772" s="12" t="str">
        <f>IFERROR(HYPERLINK(E772), "Not yet available")</f>
        <v>http://onlinelibrary.wiley.com/book/10.1002/9780470690574</v>
      </c>
      <c r="H772" s="50" t="str">
        <f>IFERROR(HYPERLINK(L772, "Off-campus access"), "Not yet available")</f>
        <v>Off-campus access</v>
      </c>
      <c r="I772" s="8" t="s">
        <v>8</v>
      </c>
      <c r="J772" s="10" t="s">
        <v>8</v>
      </c>
      <c r="K772" s="13">
        <v>2</v>
      </c>
      <c r="L772" s="5" t="str">
        <f>("https://subzero.lib.uoguelph.ca/login?url="&amp;E772)</f>
        <v>https://subzero.lib.uoguelph.ca/login?url=http://onlinelibrary.wiley.com/book/10.1002/9780470690574</v>
      </c>
    </row>
    <row r="773" spans="1:12" ht="15" customHeight="1" x14ac:dyDescent="0.25">
      <c r="A773" s="15" t="str">
        <f>IFERROR(RANK(B773,$B$2:$B$813,1)+COUNTIF($B$1:B772,B773),"")</f>
        <v/>
      </c>
      <c r="B773" s="15" t="str">
        <f>IFERROR(SEARCH(query, C773, 1),"")</f>
        <v/>
      </c>
      <c r="C773" s="15" t="s">
        <v>1861</v>
      </c>
      <c r="D773" s="13">
        <v>2008</v>
      </c>
      <c r="E773" s="15" t="s">
        <v>742</v>
      </c>
      <c r="F773" s="12" t="str">
        <f>HYPERLINK(E773,C773)</f>
        <v>Veterinary Practice Management: A Practical Guide, Second Edition</v>
      </c>
      <c r="G773" s="12" t="str">
        <f>IFERROR(HYPERLINK(E773), "Not yet available")</f>
        <v>http://www.sciencedirect.com/science/book/9780702029202</v>
      </c>
      <c r="H773" s="50" t="str">
        <f>IFERROR(HYPERLINK(L773, "Off-campus access"), "Not yet available")</f>
        <v>Off-campus access</v>
      </c>
      <c r="I773" s="8" t="s">
        <v>28</v>
      </c>
      <c r="J773" s="10" t="s">
        <v>28</v>
      </c>
      <c r="K773" s="13">
        <v>0</v>
      </c>
      <c r="L773" s="5" t="str">
        <f>("https://subzero.lib.uoguelph.ca/login?url="&amp;E773)</f>
        <v>https://subzero.lib.uoguelph.ca/login?url=http://www.sciencedirect.com/science/book/9780702029202</v>
      </c>
    </row>
    <row r="774" spans="1:12" ht="15" customHeight="1" x14ac:dyDescent="0.25">
      <c r="A774" s="15" t="str">
        <f>IFERROR(RANK(B774,$B$2:$B$813,1)+COUNTIF($B$1:B773,B774),"")</f>
        <v/>
      </c>
      <c r="B774" s="15" t="str">
        <f>IFERROR(SEARCH(query, C774, 1),"")</f>
        <v/>
      </c>
      <c r="C774" s="15" t="s">
        <v>745</v>
      </c>
      <c r="D774" s="13">
        <v>2008</v>
      </c>
      <c r="E774" s="15" t="s">
        <v>746</v>
      </c>
      <c r="F774" s="12" t="str">
        <f>HYPERLINK(E774,C774)</f>
        <v>Veterinary Psychopharmacology</v>
      </c>
      <c r="G774" s="12" t="str">
        <f>IFERROR(HYPERLINK(E774), "Not yet available")</f>
        <v>http://onlinelibrary.wiley.com/book/10.1002/9780470344521</v>
      </c>
      <c r="H774" s="50" t="str">
        <f>IFERROR(HYPERLINK(L774, "Off-campus access"), "Not yet available")</f>
        <v>Off-campus access</v>
      </c>
      <c r="I774" s="8" t="s">
        <v>8</v>
      </c>
      <c r="J774" s="10" t="s">
        <v>8</v>
      </c>
      <c r="K774" s="13">
        <v>2</v>
      </c>
      <c r="L774" s="5" t="str">
        <f>("https://subzero.lib.uoguelph.ca/login?url="&amp;E774)</f>
        <v>https://subzero.lib.uoguelph.ca/login?url=http://onlinelibrary.wiley.com/book/10.1002/9780470344521</v>
      </c>
    </row>
    <row r="775" spans="1:12" ht="15" customHeight="1" x14ac:dyDescent="0.25">
      <c r="A775" s="15">
        <f>IFERROR(RANK(B775,$B$2:$B$813,1)+COUNTIF($B$1:B774,B775),"")</f>
        <v>27</v>
      </c>
      <c r="B775" s="15">
        <f>IFERROR(SEARCH(query, C775, 1),"")</f>
        <v>56</v>
      </c>
      <c r="C775" s="15" t="s">
        <v>747</v>
      </c>
      <c r="D775" s="13">
        <v>2012</v>
      </c>
      <c r="E775" s="15" t="s">
        <v>748</v>
      </c>
      <c r="F775" s="12" t="str">
        <f>HYPERLINK(E775,C775)</f>
        <v>Veterinary Science: Current Aspects in Biology, Animal Pathology, Clinic and Food Hygiene</v>
      </c>
      <c r="G775" s="12" t="str">
        <f>IFERROR(HYPERLINK(E775), "Not yet available")</f>
        <v>http://link.springer.com/openurl?genre=book&amp;isbn=978-3-642-23270-1</v>
      </c>
      <c r="H775" s="50" t="str">
        <f>IFERROR(HYPERLINK(L775, "Off-campus access"), "Not yet available")</f>
        <v>Off-campus access</v>
      </c>
      <c r="I775" s="8" t="s">
        <v>18</v>
      </c>
      <c r="J775" s="10" t="s">
        <v>18</v>
      </c>
      <c r="K775" s="13">
        <v>67</v>
      </c>
      <c r="L775" s="5" t="str">
        <f>("https://subzero.lib.uoguelph.ca/login?url="&amp;E775)</f>
        <v>https://subzero.lib.uoguelph.ca/login?url=http://link.springer.com/openurl?genre=book&amp;isbn=978-3-642-23270-1</v>
      </c>
    </row>
    <row r="776" spans="1:12" ht="15" customHeight="1" x14ac:dyDescent="0.25">
      <c r="A776" s="15" t="str">
        <f>IFERROR(RANK(B776,$B$2:$B$813,1)+COUNTIF($B$1:B775,B776),"")</f>
        <v/>
      </c>
      <c r="B776" s="15" t="str">
        <f>IFERROR(SEARCH(query, C776, 1),"")</f>
        <v/>
      </c>
      <c r="C776" s="8" t="s">
        <v>925</v>
      </c>
      <c r="D776" s="17">
        <v>2010</v>
      </c>
      <c r="E776" s="9" t="s">
        <v>1119</v>
      </c>
      <c r="F776" s="12" t="str">
        <f>HYPERLINK(E776,C776)</f>
        <v>Veterinary Self-Assessment Color Review Series : Cattle and Sheep Medicine : Self-Assessment Color Review</v>
      </c>
      <c r="G776" s="12" t="str">
        <f>IFERROR(HYPERLINK(E776), "Not yet available")</f>
        <v>http://site.ebrary.com/lib/oculguelph/Doc?id=10404193</v>
      </c>
      <c r="H776" s="50" t="str">
        <f>IFERROR(HYPERLINK(L776, "Off-campus access"), "Not yet available")</f>
        <v>Off-campus access</v>
      </c>
      <c r="I776" s="8" t="s">
        <v>1134</v>
      </c>
      <c r="J776" s="9" t="s">
        <v>72</v>
      </c>
      <c r="K776" s="17">
        <v>10</v>
      </c>
      <c r="L776" s="5" t="str">
        <f>("https://subzero.lib.uoguelph.ca/login?url="&amp;E776)</f>
        <v>https://subzero.lib.uoguelph.ca/login?url=http://site.ebrary.com/lib/oculguelph/Doc?id=10404193</v>
      </c>
    </row>
    <row r="777" spans="1:12" ht="15" customHeight="1" x14ac:dyDescent="0.25">
      <c r="A777" s="15" t="str">
        <f>IFERROR(RANK(B777,$B$2:$B$813,1)+COUNTIF($B$1:B776,B777),"")</f>
        <v/>
      </c>
      <c r="B777" s="15" t="str">
        <f>IFERROR(SEARCH(query, C777, 1),"")</f>
        <v/>
      </c>
      <c r="C777" s="8" t="s">
        <v>926</v>
      </c>
      <c r="D777" s="17">
        <v>2010</v>
      </c>
      <c r="E777" s="9" t="s">
        <v>1120</v>
      </c>
      <c r="F777" s="12" t="str">
        <f>HYPERLINK(E777,C777)</f>
        <v xml:space="preserve">Veterinary Self-Assessment Color Review Series : Feline Infectious Diseases : Self-Assessment Color Review </v>
      </c>
      <c r="G777" s="12" t="str">
        <f>IFERROR(HYPERLINK(E777), "Not yet available")</f>
        <v>http://site.ebrary.com/lib/oculguelph/Doc?id=10457080</v>
      </c>
      <c r="H777" s="50" t="str">
        <f>IFERROR(HYPERLINK(L777, "Off-campus access"), "Not yet available")</f>
        <v>Off-campus access</v>
      </c>
      <c r="I777" s="8" t="s">
        <v>1134</v>
      </c>
      <c r="J777" s="9" t="s">
        <v>72</v>
      </c>
      <c r="K777" s="17">
        <v>0</v>
      </c>
      <c r="L777" s="5" t="str">
        <f>("https://subzero.lib.uoguelph.ca/login?url="&amp;E777)</f>
        <v>https://subzero.lib.uoguelph.ca/login?url=http://site.ebrary.com/lib/oculguelph/Doc?id=10457080</v>
      </c>
    </row>
    <row r="778" spans="1:12" ht="15" customHeight="1" x14ac:dyDescent="0.25">
      <c r="A778" s="15" t="str">
        <f>IFERROR(RANK(B778,$B$2:$B$813,1)+COUNTIF($B$1:B777,B778),"")</f>
        <v/>
      </c>
      <c r="B778" s="15" t="str">
        <f>IFERROR(SEARCH(query, C778, 1),"")</f>
        <v/>
      </c>
      <c r="C778" s="8" t="s">
        <v>927</v>
      </c>
      <c r="D778" s="17">
        <v>2012</v>
      </c>
      <c r="E778" s="9" t="s">
        <v>1121</v>
      </c>
      <c r="F778" s="12" t="str">
        <f>HYPERLINK(E778,C778)</f>
        <v xml:space="preserve">Veterinary Self-Assessment Color Review Series : Small Animal Cardiopulmonary Medicine : Self-Assessment Color Review </v>
      </c>
      <c r="G778" s="12" t="str">
        <f>IFERROR(HYPERLINK(E778), "Not yet available")</f>
        <v>http://site.ebrary.com/lib/oculguelph/Doc?id=10567635</v>
      </c>
      <c r="H778" s="50" t="str">
        <f>IFERROR(HYPERLINK(L778, "Off-campus access"), "Not yet available")</f>
        <v>Off-campus access</v>
      </c>
      <c r="I778" s="8" t="s">
        <v>1134</v>
      </c>
      <c r="J778" s="9" t="s">
        <v>72</v>
      </c>
      <c r="K778" s="17">
        <v>3</v>
      </c>
      <c r="L778" s="5" t="str">
        <f>("https://subzero.lib.uoguelph.ca/login?url="&amp;E778)</f>
        <v>https://subzero.lib.uoguelph.ca/login?url=http://site.ebrary.com/lib/oculguelph/Doc?id=10567635</v>
      </c>
    </row>
    <row r="779" spans="1:12" ht="15" customHeight="1" x14ac:dyDescent="0.25">
      <c r="A779" s="15" t="str">
        <f>IFERROR(RANK(B779,$B$2:$B$813,1)+COUNTIF($B$1:B778,B779),"")</f>
        <v/>
      </c>
      <c r="B779" s="15" t="str">
        <f>IFERROR(SEARCH(query, C779, 1),"")</f>
        <v/>
      </c>
      <c r="C779" s="8" t="s">
        <v>928</v>
      </c>
      <c r="D779" s="17">
        <v>2011</v>
      </c>
      <c r="E779" s="9" t="s">
        <v>1122</v>
      </c>
      <c r="F779" s="12" t="str">
        <f>HYPERLINK(E779,C779)</f>
        <v xml:space="preserve">Veterinary Self-Assessment Color Review Series : Small Animal Dermatology, Revised : Self-Assessment Color Review </v>
      </c>
      <c r="G779" s="12" t="str">
        <f>IFERROR(HYPERLINK(E779), "Not yet available")</f>
        <v>http://site.ebrary.com/lib/oculguelph/Doc?id=10520589</v>
      </c>
      <c r="H779" s="50" t="str">
        <f>IFERROR(HYPERLINK(L779, "Off-campus access"), "Not yet available")</f>
        <v>Off-campus access</v>
      </c>
      <c r="I779" s="8" t="s">
        <v>1134</v>
      </c>
      <c r="J779" s="9" t="s">
        <v>72</v>
      </c>
      <c r="K779" s="17">
        <v>221</v>
      </c>
      <c r="L779" s="5" t="str">
        <f>("https://subzero.lib.uoguelph.ca/login?url="&amp;E779)</f>
        <v>https://subzero.lib.uoguelph.ca/login?url=http://site.ebrary.com/lib/oculguelph/Doc?id=10520589</v>
      </c>
    </row>
    <row r="780" spans="1:12" ht="15" customHeight="1" x14ac:dyDescent="0.25">
      <c r="A780" s="15" t="str">
        <f>IFERROR(RANK(B780,$B$2:$B$813,1)+COUNTIF($B$1:B779,B780),"")</f>
        <v/>
      </c>
      <c r="B780" s="15" t="str">
        <f>IFERROR(SEARCH(query, C780, 1),"")</f>
        <v/>
      </c>
      <c r="C780" s="8" t="s">
        <v>929</v>
      </c>
      <c r="D780" s="17">
        <v>2010</v>
      </c>
      <c r="E780" s="9" t="s">
        <v>1123</v>
      </c>
      <c r="F780" s="12" t="str">
        <f>HYPERLINK(E780,C780)</f>
        <v xml:space="preserve">Veterinary Self-Assessment Color Review Series : Small Animal Ophthalmology : Self-Assessment Color Review </v>
      </c>
      <c r="G780" s="12" t="str">
        <f>IFERROR(HYPERLINK(E780), "Not yet available")</f>
        <v>http://site.ebrary.com/lib/oculguelph/Doc?id=10466851</v>
      </c>
      <c r="H780" s="50" t="str">
        <f>IFERROR(HYPERLINK(L780, "Off-campus access"), "Not yet available")</f>
        <v>Off-campus access</v>
      </c>
      <c r="I780" s="8" t="s">
        <v>1134</v>
      </c>
      <c r="J780" s="9" t="s">
        <v>72</v>
      </c>
      <c r="K780" s="17">
        <v>0</v>
      </c>
      <c r="L780" s="5" t="str">
        <f>("https://subzero.lib.uoguelph.ca/login?url="&amp;E780)</f>
        <v>https://subzero.lib.uoguelph.ca/login?url=http://site.ebrary.com/lib/oculguelph/Doc?id=10466851</v>
      </c>
    </row>
    <row r="781" spans="1:12" ht="15" customHeight="1" x14ac:dyDescent="0.25">
      <c r="A781" s="15" t="str">
        <f>IFERROR(RANK(B781,$B$2:$B$813,1)+COUNTIF($B$1:B780,B781),"")</f>
        <v/>
      </c>
      <c r="B781" s="15" t="str">
        <f>IFERROR(SEARCH(query, C781, 1),"")</f>
        <v/>
      </c>
      <c r="C781" s="8" t="s">
        <v>930</v>
      </c>
      <c r="D781" s="17">
        <v>2007</v>
      </c>
      <c r="E781" s="9" t="s">
        <v>1124</v>
      </c>
      <c r="F781" s="12" t="str">
        <f>HYPERLINK(E781,C781)</f>
        <v xml:space="preserve">Veterinary Self-Assessment Color Review Series : Veterinary Cytology : Dog, Cat, Horse and Cow: Self-Assessment Color Review </v>
      </c>
      <c r="G781" s="12" t="str">
        <f>IFERROR(HYPERLINK(E781), "Not yet available")</f>
        <v>http://site.ebrary.com/lib/oculguelph/Doc?id=10333115</v>
      </c>
      <c r="H781" s="50" t="str">
        <f>IFERROR(HYPERLINK(L781, "Off-campus access"), "Not yet available")</f>
        <v>Off-campus access</v>
      </c>
      <c r="I781" s="8" t="s">
        <v>1134</v>
      </c>
      <c r="J781" s="9" t="s">
        <v>72</v>
      </c>
      <c r="K781" s="17">
        <v>0</v>
      </c>
      <c r="L781" s="5" t="str">
        <f>("https://subzero.lib.uoguelph.ca/login?url="&amp;E781)</f>
        <v>https://subzero.lib.uoguelph.ca/login?url=http://site.ebrary.com/lib/oculguelph/Doc?id=10333115</v>
      </c>
    </row>
    <row r="782" spans="1:12" ht="15" customHeight="1" x14ac:dyDescent="0.25">
      <c r="A782" s="15" t="str">
        <f>IFERROR(RANK(B782,$B$2:$B$813,1)+COUNTIF($B$1:B781,B782),"")</f>
        <v/>
      </c>
      <c r="B782" s="15" t="str">
        <f>IFERROR(SEARCH(query, C782, 1),"")</f>
        <v/>
      </c>
      <c r="C782" s="15" t="s">
        <v>749</v>
      </c>
      <c r="D782" s="13">
        <v>2013</v>
      </c>
      <c r="E782" s="15" t="s">
        <v>750</v>
      </c>
      <c r="F782" s="12" t="str">
        <f>HYPERLINK(E782,C782)</f>
        <v>Veterinary Surgical Oncology</v>
      </c>
      <c r="G782" s="12" t="str">
        <f>IFERROR(HYPERLINK(E782), "Not yet available")</f>
        <v>http://onlinelibrary.wiley.com/book/10.1002/9781118729038</v>
      </c>
      <c r="H782" s="50" t="str">
        <f>IFERROR(HYPERLINK(L782, "Off-campus access"), "Not yet available")</f>
        <v>Off-campus access</v>
      </c>
      <c r="I782" s="8" t="s">
        <v>8</v>
      </c>
      <c r="J782" s="10" t="s">
        <v>8</v>
      </c>
      <c r="K782" s="13">
        <v>5</v>
      </c>
      <c r="L782" s="5" t="str">
        <f>("https://subzero.lib.uoguelph.ca/login?url="&amp;E782)</f>
        <v>https://subzero.lib.uoguelph.ca/login?url=http://onlinelibrary.wiley.com/book/10.1002/9781118729038</v>
      </c>
    </row>
    <row r="783" spans="1:12" ht="15" customHeight="1" x14ac:dyDescent="0.25">
      <c r="A783" s="15" t="str">
        <f>IFERROR(RANK(B783,$B$2:$B$813,1)+COUNTIF($B$1:B782,B783),"")</f>
        <v/>
      </c>
      <c r="B783" s="15" t="str">
        <f>IFERROR(SEARCH(query, C783, 1),"")</f>
        <v/>
      </c>
      <c r="C783" s="8" t="s">
        <v>1798</v>
      </c>
      <c r="D783" s="17">
        <v>2009</v>
      </c>
      <c r="E783" s="9" t="s">
        <v>1126</v>
      </c>
      <c r="F783" s="12" t="str">
        <f>HYPERLINK(E783,C783)</f>
        <v>Veterinary Technician's Daily Reference Guide : Canine and Feline, Second Edition</v>
      </c>
      <c r="G783" s="12" t="str">
        <f>IFERROR(HYPERLINK(E783), "Not yet available")</f>
        <v>http://site.ebrary.com/lib/oculguelph/Doc?id=10345780</v>
      </c>
      <c r="H783" s="50" t="str">
        <f>IFERROR(HYPERLINK(L783, "Off-campus access"), "Not yet available")</f>
        <v>Off-campus access</v>
      </c>
      <c r="I783" s="8" t="s">
        <v>1134</v>
      </c>
      <c r="J783" s="9" t="s">
        <v>8</v>
      </c>
      <c r="K783" s="17">
        <v>0</v>
      </c>
      <c r="L783" s="5" t="str">
        <f>("https://subzero.lib.uoguelph.ca/login?url="&amp;E783)</f>
        <v>https://subzero.lib.uoguelph.ca/login?url=http://site.ebrary.com/lib/oculguelph/Doc?id=10345780</v>
      </c>
    </row>
    <row r="784" spans="1:12" ht="15" customHeight="1" x14ac:dyDescent="0.25">
      <c r="A784" s="15" t="str">
        <f>IFERROR(RANK(B784,$B$2:$B$813,1)+COUNTIF($B$1:B783,B784),"")</f>
        <v/>
      </c>
      <c r="B784" s="15" t="str">
        <f>IFERROR(SEARCH(query, C784, 1),"")</f>
        <v/>
      </c>
      <c r="C784" s="8" t="s">
        <v>1797</v>
      </c>
      <c r="D784" s="17">
        <v>2014</v>
      </c>
      <c r="E784" s="9" t="s">
        <v>1125</v>
      </c>
      <c r="F784" s="12" t="str">
        <f>HYPERLINK(E784,C784)</f>
        <v>Veterinary Technician's Daily Reference Guide : Canine and Feline, Third Edition</v>
      </c>
      <c r="G784" s="12" t="str">
        <f>IFERROR(HYPERLINK(E784), "Not yet available")</f>
        <v>http://site.ebrary.com/lib/oculguelph/Doc?id=10845580</v>
      </c>
      <c r="H784" s="50" t="str">
        <f>IFERROR(HYPERLINK(L784, "Off-campus access"), "Not yet available")</f>
        <v>Off-campus access</v>
      </c>
      <c r="I784" s="8" t="s">
        <v>1134</v>
      </c>
      <c r="J784" s="9" t="s">
        <v>8</v>
      </c>
      <c r="K784" s="17">
        <v>7</v>
      </c>
      <c r="L784" s="5" t="str">
        <f>("https://subzero.lib.uoguelph.ca/login?url="&amp;E784)</f>
        <v>https://subzero.lib.uoguelph.ca/login?url=http://site.ebrary.com/lib/oculguelph/Doc?id=10845580</v>
      </c>
    </row>
    <row r="785" spans="1:12" ht="15" customHeight="1" x14ac:dyDescent="0.25">
      <c r="A785" s="15" t="str">
        <f>IFERROR(RANK(B785,$B$2:$B$813,1)+COUNTIF($B$1:B784,B785),"")</f>
        <v/>
      </c>
      <c r="B785" s="15" t="str">
        <f>IFERROR(SEARCH(query, C785, 1),"")</f>
        <v/>
      </c>
      <c r="C785" s="8" t="s">
        <v>931</v>
      </c>
      <c r="D785" s="17">
        <v>2013</v>
      </c>
      <c r="E785" s="9" t="s">
        <v>1127</v>
      </c>
      <c r="F785" s="12" t="str">
        <f>HYPERLINK(E785,C785)</f>
        <v xml:space="preserve">Veterinary Technician's Handbook of Laboratory Procedures </v>
      </c>
      <c r="G785" s="12" t="str">
        <f>IFERROR(HYPERLINK(E785), "Not yet available")</f>
        <v>http://site.ebrary.com/lib/oculguelph/Doc?id=10763017</v>
      </c>
      <c r="H785" s="50" t="str">
        <f>IFERROR(HYPERLINK(L785, "Off-campus access"), "Not yet available")</f>
        <v>Off-campus access</v>
      </c>
      <c r="I785" s="8" t="s">
        <v>1134</v>
      </c>
      <c r="J785" s="9" t="s">
        <v>8</v>
      </c>
      <c r="K785" s="17">
        <v>437</v>
      </c>
      <c r="L785" s="5" t="str">
        <f>("https://subzero.lib.uoguelph.ca/login?url="&amp;E785)</f>
        <v>https://subzero.lib.uoguelph.ca/login?url=http://site.ebrary.com/lib/oculguelph/Doc?id=10763017</v>
      </c>
    </row>
    <row r="786" spans="1:12" ht="15" customHeight="1" x14ac:dyDescent="0.25">
      <c r="A786" s="15" t="str">
        <f>IFERROR(RANK(B786,$B$2:$B$813,1)+COUNTIF($B$1:B785,B786),"")</f>
        <v/>
      </c>
      <c r="B786" s="15" t="str">
        <f>IFERROR(SEARCH(query, C786, 1),"")</f>
        <v/>
      </c>
      <c r="C786" s="15" t="s">
        <v>1600</v>
      </c>
      <c r="D786" s="13">
        <v>2014</v>
      </c>
      <c r="E786" s="15" t="s">
        <v>1601</v>
      </c>
      <c r="F786" s="12" t="str">
        <f>HYPERLINK(E786,C786)</f>
        <v>Veterinary Technician's Large Animal Daily Reference Guide</v>
      </c>
      <c r="G786" s="12" t="str">
        <f>IFERROR(HYPERLINK(E786), "Not yet available")</f>
        <v>http://onlinelibrary.wiley.com/book/10.1002/9781119421368</v>
      </c>
      <c r="H786" s="50" t="str">
        <f>IFERROR(HYPERLINK(L786, "Off-campus access"), "Not yet available")</f>
        <v>Off-campus access</v>
      </c>
      <c r="I786" s="8" t="s">
        <v>8</v>
      </c>
      <c r="J786" s="10" t="s">
        <v>8</v>
      </c>
      <c r="K786" s="13"/>
      <c r="L786" s="5" t="str">
        <f>("https://subzero.lib.uoguelph.ca/login?url="&amp;E786)</f>
        <v>https://subzero.lib.uoguelph.ca/login?url=http://onlinelibrary.wiley.com/book/10.1002/9781119421368</v>
      </c>
    </row>
    <row r="787" spans="1:12" ht="15" customHeight="1" x14ac:dyDescent="0.25">
      <c r="A787" s="15" t="str">
        <f>IFERROR(RANK(B787,$B$2:$B$813,1)+COUNTIF($B$1:B786,B787),"")</f>
        <v/>
      </c>
      <c r="B787" s="15" t="str">
        <f>IFERROR(SEARCH(query, C787, 1),"")</f>
        <v/>
      </c>
      <c r="C787" s="15" t="s">
        <v>751</v>
      </c>
      <c r="D787" s="13">
        <v>2013</v>
      </c>
      <c r="E787" s="15" t="s">
        <v>752</v>
      </c>
      <c r="F787" s="12" t="str">
        <f>HYPERLINK(E787,C787)</f>
        <v>Veterinary Technician's Manual for Small Animal Emergency and Critical Care</v>
      </c>
      <c r="G787" s="12" t="str">
        <f>IFERROR(HYPERLINK(E787), "Not yet available")</f>
        <v>http://onlinelibrary.wiley.com/book/10.1002/9781118785690</v>
      </c>
      <c r="H787" s="50" t="str">
        <f>IFERROR(HYPERLINK(L787, "Off-campus access"), "Not yet available")</f>
        <v>Off-campus access</v>
      </c>
      <c r="I787" s="8" t="s">
        <v>8</v>
      </c>
      <c r="J787" s="10" t="s">
        <v>8</v>
      </c>
      <c r="K787" s="13">
        <v>1</v>
      </c>
      <c r="L787" s="5" t="str">
        <f>("https://subzero.lib.uoguelph.ca/login?url="&amp;E787)</f>
        <v>https://subzero.lib.uoguelph.ca/login?url=http://onlinelibrary.wiley.com/book/10.1002/9781118785690</v>
      </c>
    </row>
    <row r="788" spans="1:12" ht="15" customHeight="1" x14ac:dyDescent="0.25">
      <c r="A788" s="15" t="str">
        <f>IFERROR(RANK(B788,$B$2:$B$813,1)+COUNTIF($B$1:B787,B788),"")</f>
        <v/>
      </c>
      <c r="B788" s="15" t="str">
        <f>IFERROR(SEARCH(query, C788, 1),"")</f>
        <v/>
      </c>
      <c r="C788" s="15" t="s">
        <v>753</v>
      </c>
      <c r="D788" s="13">
        <v>2013</v>
      </c>
      <c r="E788" s="15" t="s">
        <v>754</v>
      </c>
      <c r="F788" s="12" t="str">
        <f>HYPERLINK(E788,C788)</f>
        <v>Veterinary Techniques for Llamas and Alpacas</v>
      </c>
      <c r="G788" s="12" t="str">
        <f>IFERROR(HYPERLINK(E788), "Not yet available")</f>
        <v>http://onlinelibrary.wiley.com/book/10.1002/9781118695111</v>
      </c>
      <c r="H788" s="50" t="str">
        <f>IFERROR(HYPERLINK(L788, "Off-campus access"), "Not yet available")</f>
        <v>Off-campus access</v>
      </c>
      <c r="I788" s="8" t="s">
        <v>8</v>
      </c>
      <c r="J788" s="10" t="s">
        <v>8</v>
      </c>
      <c r="K788" s="13">
        <v>1</v>
      </c>
      <c r="L788" s="5" t="str">
        <f>("https://subzero.lib.uoguelph.ca/login?url="&amp;E788)</f>
        <v>https://subzero.lib.uoguelph.ca/login?url=http://onlinelibrary.wiley.com/book/10.1002/9781118695111</v>
      </c>
    </row>
    <row r="789" spans="1:12" ht="15" customHeight="1" x14ac:dyDescent="0.25">
      <c r="A789" s="15" t="str">
        <f>IFERROR(RANK(B789,$B$2:$B$813,1)+COUNTIF($B$1:B788,B789),"")</f>
        <v/>
      </c>
      <c r="B789" s="15" t="str">
        <f>IFERROR(SEARCH(query, C789, 1),"")</f>
        <v/>
      </c>
      <c r="C789" s="15" t="s">
        <v>1764</v>
      </c>
      <c r="D789" s="13">
        <v>2015</v>
      </c>
      <c r="E789" s="15" t="s">
        <v>1765</v>
      </c>
      <c r="F789" s="12" t="str">
        <f>HYPERLINK(E789,C789)</f>
        <v>Veterinary Toxicology for Australia and New Zealand</v>
      </c>
      <c r="G789" s="12" t="str">
        <f>IFERROR(HYPERLINK(E789), "Not yet available")</f>
        <v>https://www.sciencedirect.com/science/book/9780124202276</v>
      </c>
      <c r="H789" s="50" t="str">
        <f>IFERROR(HYPERLINK(L789, "Off-campus access"), "Not yet available")</f>
        <v>Off-campus access</v>
      </c>
      <c r="I789" s="8" t="s">
        <v>28</v>
      </c>
      <c r="J789" s="10" t="s">
        <v>28</v>
      </c>
      <c r="K789" s="13"/>
      <c r="L789" s="5" t="str">
        <f>("https://subzero.lib.uoguelph.ca/login?url="&amp;E789)</f>
        <v>https://subzero.lib.uoguelph.ca/login?url=https://www.sciencedirect.com/science/book/9780124202276</v>
      </c>
    </row>
    <row r="790" spans="1:12" ht="15" customHeight="1" x14ac:dyDescent="0.25">
      <c r="A790" s="15" t="str">
        <f>IFERROR(RANK(B790,$B$2:$B$813,1)+COUNTIF($B$1:B789,B790),"")</f>
        <v/>
      </c>
      <c r="B790" s="15" t="str">
        <f>IFERROR(SEARCH(query, C790, 1),"")</f>
        <v/>
      </c>
      <c r="C790" s="8" t="s">
        <v>1971</v>
      </c>
      <c r="D790" s="17">
        <v>2007</v>
      </c>
      <c r="E790" s="9" t="s">
        <v>1128</v>
      </c>
      <c r="F790" s="12" t="str">
        <f>HYPERLINK(E790,C790)</f>
        <v>Veterinary Toxicology: Basic and Clinical Principles</v>
      </c>
      <c r="G790" s="12" t="str">
        <f>IFERROR(HYPERLINK(E790), "Not yet available")</f>
        <v>http://site.ebrary.com/lib/oculguelph/Doc?id=10186027</v>
      </c>
      <c r="H790" s="50" t="str">
        <f>IFERROR(HYPERLINK(L790, "Off-campus access"), "Not yet available")</f>
        <v>Off-campus access</v>
      </c>
      <c r="I790" s="8" t="s">
        <v>1134</v>
      </c>
      <c r="J790" s="9" t="s">
        <v>28</v>
      </c>
      <c r="K790" s="17">
        <v>0</v>
      </c>
      <c r="L790" s="5" t="str">
        <f>("https://subzero.lib.uoguelph.ca/login?url="&amp;E790)</f>
        <v>https://subzero.lib.uoguelph.ca/login?url=http://site.ebrary.com/lib/oculguelph/Doc?id=10186027</v>
      </c>
    </row>
    <row r="791" spans="1:12" ht="15" customHeight="1" x14ac:dyDescent="0.25">
      <c r="A791" s="15" t="str">
        <f>IFERROR(RANK(B791,$B$2:$B$813,1)+COUNTIF($B$1:B790,B791),"")</f>
        <v/>
      </c>
      <c r="B791" s="15" t="str">
        <f>IFERROR(SEARCH(query, C791, 1),"")</f>
        <v/>
      </c>
      <c r="C791" s="15" t="s">
        <v>1678</v>
      </c>
      <c r="D791" s="13">
        <v>2010</v>
      </c>
      <c r="E791" s="15" t="s">
        <v>1723</v>
      </c>
      <c r="F791" s="12" t="str">
        <f>HYPERLINK(E791,C791)</f>
        <v>Veterinary treatment for working equines</v>
      </c>
      <c r="G791" s="12" t="str">
        <f>IFERROR(HYPERLINK(E791), "Not yet available")</f>
        <v>http://dx.doi.org/10.1079/9781845936556.0000</v>
      </c>
      <c r="H791" s="50" t="str">
        <f>IFERROR(HYPERLINK(L791, "Off-campus access"), "Not yet available")</f>
        <v>Off-campus access</v>
      </c>
      <c r="I791" s="8" t="s">
        <v>1135</v>
      </c>
      <c r="J791" s="10" t="s">
        <v>1135</v>
      </c>
      <c r="K791" s="13"/>
      <c r="L791" s="5" t="str">
        <f>("https://subzero.lib.uoguelph.ca/login?url="&amp;E791)</f>
        <v>https://subzero.lib.uoguelph.ca/login?url=http://dx.doi.org/10.1079/9781845936556.0000</v>
      </c>
    </row>
    <row r="792" spans="1:12" ht="15" customHeight="1" x14ac:dyDescent="0.25">
      <c r="A792" s="15" t="str">
        <f>IFERROR(RANK(B792,$B$2:$B$813,1)+COUNTIF($B$1:B791,B792),"")</f>
        <v/>
      </c>
      <c r="B792" s="15" t="str">
        <f>IFERROR(SEARCH(query, C792, 1),"")</f>
        <v/>
      </c>
      <c r="C792" s="15" t="s">
        <v>1679</v>
      </c>
      <c r="D792" s="13">
        <v>2012</v>
      </c>
      <c r="E792" s="53" t="s">
        <v>1724</v>
      </c>
      <c r="F792" s="12" t="str">
        <f>HYPERLINK(E792,C792)</f>
        <v>Veterinary treatment of llamas and alpacas</v>
      </c>
      <c r="G792" s="12" t="str">
        <f>IFERROR(HYPERLINK(E792), "Not yet available")</f>
        <v>http://dx.doi.org/10.1079/9781780640068.0000</v>
      </c>
      <c r="H792" s="50" t="str">
        <f>IFERROR(HYPERLINK(L792, "Off-campus access"), "Not yet available")</f>
        <v>Off-campus access</v>
      </c>
      <c r="I792" s="8" t="s">
        <v>1135</v>
      </c>
      <c r="J792" s="10" t="s">
        <v>1135</v>
      </c>
      <c r="K792" s="13"/>
      <c r="L792" s="5" t="str">
        <f>("https://subzero.lib.uoguelph.ca/login?url="&amp;E792)</f>
        <v>https://subzero.lib.uoguelph.ca/login?url=http://dx.doi.org/10.1079/9781780640068.0000</v>
      </c>
    </row>
    <row r="793" spans="1:12" ht="15" customHeight="1" x14ac:dyDescent="0.25">
      <c r="A793" s="15" t="str">
        <f>IFERROR(RANK(B793,$B$2:$B$813,1)+COUNTIF($B$1:B792,B793),"")</f>
        <v/>
      </c>
      <c r="B793" s="15" t="str">
        <f>IFERROR(SEARCH(query, C793, 1),"")</f>
        <v/>
      </c>
      <c r="C793" s="15" t="s">
        <v>1680</v>
      </c>
      <c r="D793" s="13">
        <v>2013</v>
      </c>
      <c r="E793" s="15" t="s">
        <v>1725</v>
      </c>
      <c r="F793" s="12" t="str">
        <f>HYPERLINK(E793,C793)</f>
        <v>Veterinary treatment of pigs</v>
      </c>
      <c r="G793" s="12" t="str">
        <f>IFERROR(HYPERLINK(E793), "Not yet available")</f>
        <v>http://dx.doi.org/10.1079/9781780641720.0000</v>
      </c>
      <c r="H793" s="50" t="str">
        <f>IFERROR(HYPERLINK(L793, "Off-campus access"), "Not yet available")</f>
        <v>Off-campus access</v>
      </c>
      <c r="I793" s="8" t="s">
        <v>1135</v>
      </c>
      <c r="J793" s="10" t="s">
        <v>1135</v>
      </c>
      <c r="K793" s="13"/>
      <c r="L793" s="5" t="str">
        <f>("https://subzero.lib.uoguelph.ca/login?url="&amp;E793)</f>
        <v>https://subzero.lib.uoguelph.ca/login?url=http://dx.doi.org/10.1079/9781780641720.0000</v>
      </c>
    </row>
    <row r="794" spans="1:12" ht="15" customHeight="1" x14ac:dyDescent="0.25">
      <c r="A794" s="15" t="str">
        <f>IFERROR(RANK(B794,$B$2:$B$813,1)+COUNTIF($B$1:B793,B794),"")</f>
        <v/>
      </c>
      <c r="B794" s="15" t="str">
        <f>IFERROR(SEARCH(query, C794, 1),"")</f>
        <v/>
      </c>
      <c r="C794" s="15" t="s">
        <v>1681</v>
      </c>
      <c r="D794" s="13">
        <v>2012</v>
      </c>
      <c r="E794" s="15" t="s">
        <v>1726</v>
      </c>
      <c r="F794" s="12" t="str">
        <f>HYPERLINK(E794,C794)</f>
        <v>Veterinary treatment of sheep and goats</v>
      </c>
      <c r="G794" s="12" t="str">
        <f>IFERROR(HYPERLINK(E794), "Not yet available")</f>
        <v>http://dx.doi.org/10.1079/9781780640037.0000</v>
      </c>
      <c r="H794" s="50" t="str">
        <f>IFERROR(HYPERLINK(L794, "Off-campus access"), "Not yet available")</f>
        <v>Off-campus access</v>
      </c>
      <c r="I794" s="8" t="s">
        <v>1135</v>
      </c>
      <c r="J794" s="10" t="s">
        <v>1135</v>
      </c>
      <c r="K794" s="58"/>
      <c r="L794" s="5" t="str">
        <f>("https://subzero.lib.uoguelph.ca/login?url="&amp;E794)</f>
        <v>https://subzero.lib.uoguelph.ca/login?url=http://dx.doi.org/10.1079/9781780640037.0000</v>
      </c>
    </row>
    <row r="795" spans="1:12" ht="15" customHeight="1" x14ac:dyDescent="0.25">
      <c r="A795" s="15" t="str">
        <f>IFERROR(RANK(B795,$B$2:$B$813,1)+COUNTIF($B$1:B794,B795),"")</f>
        <v/>
      </c>
      <c r="B795" s="15" t="str">
        <f>IFERROR(SEARCH(query, C795, 1),"")</f>
        <v/>
      </c>
      <c r="C795" s="15" t="s">
        <v>755</v>
      </c>
      <c r="D795" s="13">
        <v>2008</v>
      </c>
      <c r="E795" s="15" t="s">
        <v>756</v>
      </c>
      <c r="F795" s="12" t="str">
        <f>HYPERLINK(E795,C795)</f>
        <v>Vitamins in Animal and Human Nutrition, Second Edition</v>
      </c>
      <c r="G795" s="12" t="str">
        <f>IFERROR(HYPERLINK(E795), "Not yet available")</f>
        <v>http://onlinelibrary.wiley.com/book/10.1002/9780470376911</v>
      </c>
      <c r="H795" s="50" t="str">
        <f>IFERROR(HYPERLINK(L795, "Off-campus access"), "Not yet available")</f>
        <v>Off-campus access</v>
      </c>
      <c r="I795" s="8" t="s">
        <v>8</v>
      </c>
      <c r="J795" s="10" t="s">
        <v>8</v>
      </c>
      <c r="K795" s="58">
        <v>24</v>
      </c>
      <c r="L795" s="5" t="str">
        <f>("https://subzero.lib.uoguelph.ca/login?url="&amp;E795)</f>
        <v>https://subzero.lib.uoguelph.ca/login?url=http://onlinelibrary.wiley.com/book/10.1002/9780470376911</v>
      </c>
    </row>
    <row r="796" spans="1:12" ht="15" customHeight="1" x14ac:dyDescent="0.25">
      <c r="A796" s="15" t="str">
        <f>IFERROR(RANK(B796,$B$2:$B$813,1)+COUNTIF($B$1:B795,B796),"")</f>
        <v/>
      </c>
      <c r="B796" s="15" t="str">
        <f>IFERROR(SEARCH(query, C796, 1),"")</f>
        <v/>
      </c>
      <c r="C796" s="8" t="s">
        <v>932</v>
      </c>
      <c r="D796" s="17">
        <v>2007</v>
      </c>
      <c r="E796" s="9" t="s">
        <v>1129</v>
      </c>
      <c r="F796" s="12" t="str">
        <f>HYPERLINK(E796,C796)</f>
        <v xml:space="preserve">Voluntary Food Intake and Diet Selection of Farm Animals </v>
      </c>
      <c r="G796" s="12" t="str">
        <f>IFERROR(HYPERLINK(E796), "Not yet available")</f>
        <v>http://site.ebrary.com/lib/oculguelph/Doc?id=10188915</v>
      </c>
      <c r="H796" s="50" t="str">
        <f>IFERROR(HYPERLINK(L796, "Off-campus access"), "Not yet available")</f>
        <v>Off-campus access</v>
      </c>
      <c r="I796" s="8" t="s">
        <v>1134</v>
      </c>
      <c r="J796" s="9" t="s">
        <v>1135</v>
      </c>
      <c r="K796" s="57">
        <v>0</v>
      </c>
      <c r="L796" s="5" t="str">
        <f>("https://subzero.lib.uoguelph.ca/login?url="&amp;E796)</f>
        <v>https://subzero.lib.uoguelph.ca/login?url=http://site.ebrary.com/lib/oculguelph/Doc?id=10188915</v>
      </c>
    </row>
    <row r="797" spans="1:12" ht="15" customHeight="1" x14ac:dyDescent="0.25">
      <c r="A797" s="15" t="str">
        <f>IFERROR(RANK(B797,$B$2:$B$813,1)+COUNTIF($B$1:B796,B797),"")</f>
        <v/>
      </c>
      <c r="B797" s="15" t="str">
        <f>IFERROR(SEARCH(query, C797, 1),"")</f>
        <v/>
      </c>
      <c r="C797" s="8" t="s">
        <v>933</v>
      </c>
      <c r="D797" s="17">
        <v>2011</v>
      </c>
      <c r="E797" s="9" t="s">
        <v>1130</v>
      </c>
      <c r="F797" s="12" t="str">
        <f>HYPERLINK(E797,C797)</f>
        <v>What Philosophy Can Tell You about Your Cat</v>
      </c>
      <c r="G797" s="12" t="str">
        <f>IFERROR(HYPERLINK(E797), "Not yet available")</f>
        <v>http://site.ebrary.com/lib/oculguelph/Doc?id=10502317</v>
      </c>
      <c r="H797" s="50" t="str">
        <f>IFERROR(HYPERLINK(L797, "Off-campus access"), "Not yet available")</f>
        <v>Off-campus access</v>
      </c>
      <c r="I797" s="8" t="s">
        <v>1134</v>
      </c>
      <c r="J797" s="9" t="s">
        <v>1155</v>
      </c>
      <c r="K797" s="57">
        <v>0</v>
      </c>
      <c r="L797" s="5" t="str">
        <f>("https://subzero.lib.uoguelph.ca/login?url="&amp;E797)</f>
        <v>https://subzero.lib.uoguelph.ca/login?url=http://site.ebrary.com/lib/oculguelph/Doc?id=10502317</v>
      </c>
    </row>
    <row r="798" spans="1:12" ht="15" customHeight="1" x14ac:dyDescent="0.25">
      <c r="A798" s="15" t="str">
        <f>IFERROR(RANK(B798,$B$2:$B$813,1)+COUNTIF($B$1:B797,B798),"")</f>
        <v/>
      </c>
      <c r="B798" s="15" t="str">
        <f>IFERROR(SEARCH(query, C798, 1),"")</f>
        <v/>
      </c>
      <c r="C798" s="8" t="s">
        <v>934</v>
      </c>
      <c r="D798" s="17">
        <v>2011</v>
      </c>
      <c r="E798" s="9" t="s">
        <v>1131</v>
      </c>
      <c r="F798" s="12" t="str">
        <f>HYPERLINK(E798,C798)</f>
        <v>What Philosophy Can Tell You about Your Dog</v>
      </c>
      <c r="G798" s="12" t="str">
        <f>IFERROR(HYPERLINK(E798), "Not yet available")</f>
        <v>http://site.ebrary.com/lib/oculguelph/Doc?id=10495061</v>
      </c>
      <c r="H798" s="50" t="str">
        <f>IFERROR(HYPERLINK(L798, "Off-campus access"), "Not yet available")</f>
        <v>Off-campus access</v>
      </c>
      <c r="I798" s="8" t="s">
        <v>1134</v>
      </c>
      <c r="J798" s="9" t="s">
        <v>1155</v>
      </c>
      <c r="K798" s="57">
        <v>0</v>
      </c>
      <c r="L798" s="5" t="str">
        <f>("https://subzero.lib.uoguelph.ca/login?url="&amp;E798)</f>
        <v>https://subzero.lib.uoguelph.ca/login?url=http://site.ebrary.com/lib/oculguelph/Doc?id=10495061</v>
      </c>
    </row>
    <row r="799" spans="1:12" ht="15" customHeight="1" x14ac:dyDescent="0.25">
      <c r="A799" s="15" t="str">
        <f>IFERROR(RANK(B799,$B$2:$B$813,1)+COUNTIF($B$1:B798,B799),"")</f>
        <v/>
      </c>
      <c r="B799" s="15" t="str">
        <f>IFERROR(SEARCH(query, C799, 1),"")</f>
        <v/>
      </c>
      <c r="C799" s="15" t="s">
        <v>757</v>
      </c>
      <c r="D799" s="13">
        <v>2007</v>
      </c>
      <c r="E799" s="15" t="s">
        <v>758</v>
      </c>
      <c r="F799" s="12" t="str">
        <f>HYPERLINK(E799,C799)</f>
        <v>Whittemore's Science and Practice of Pig Production, Third Edition</v>
      </c>
      <c r="G799" s="12" t="str">
        <f>IFERROR(HYPERLINK(E799), "Not yet available")</f>
        <v>http://onlinelibrary.wiley.com/book/10.1002/9780470995624</v>
      </c>
      <c r="H799" s="50" t="str">
        <f>IFERROR(HYPERLINK(L799, "Off-campus access"), "Not yet available")</f>
        <v>Off-campus access</v>
      </c>
      <c r="I799" s="8" t="s">
        <v>8</v>
      </c>
      <c r="J799" s="10" t="s">
        <v>8</v>
      </c>
      <c r="K799" s="58">
        <v>4</v>
      </c>
      <c r="L799" s="5" t="str">
        <f>("https://subzero.lib.uoguelph.ca/login?url="&amp;E799)</f>
        <v>https://subzero.lib.uoguelph.ca/login?url=http://onlinelibrary.wiley.com/book/10.1002/9780470995624</v>
      </c>
    </row>
    <row r="800" spans="1:12" ht="15" customHeight="1" x14ac:dyDescent="0.25">
      <c r="A800" s="15" t="str">
        <f>IFERROR(RANK(B800,$B$2:$B$813,1)+COUNTIF($B$1:B799,B800),"")</f>
        <v/>
      </c>
      <c r="B800" s="15" t="str">
        <f>IFERROR(SEARCH(query, C800, 1),"")</f>
        <v/>
      </c>
      <c r="C800" s="8" t="s">
        <v>1935</v>
      </c>
      <c r="D800" s="17">
        <v>2014</v>
      </c>
      <c r="E800" s="9" t="s">
        <v>1132</v>
      </c>
      <c r="F800" s="12" t="str">
        <f>HYPERLINK(E800,C800)</f>
        <v xml:space="preserve">Wild Mammals in Captivity: Principles and Techniques for Zoo Management, Second Edition </v>
      </c>
      <c r="G800" s="12" t="str">
        <f>IFERROR(HYPERLINK(E800), "Not yet available")</f>
        <v>http://site.ebrary.com/lib/oculguelph/Doc?id=10408917</v>
      </c>
      <c r="H800" s="50" t="str">
        <f>IFERROR(HYPERLINK(L800, "Off-campus access"), "Not yet available")</f>
        <v>Off-campus access</v>
      </c>
      <c r="I800" s="8" t="s">
        <v>1134</v>
      </c>
      <c r="J800" s="9" t="s">
        <v>1156</v>
      </c>
      <c r="K800" s="57">
        <v>4</v>
      </c>
      <c r="L800" s="5" t="str">
        <f>("https://subzero.lib.uoguelph.ca/login?url="&amp;E800)</f>
        <v>https://subzero.lib.uoguelph.ca/login?url=http://site.ebrary.com/lib/oculguelph/Doc?id=10408917</v>
      </c>
    </row>
    <row r="801" spans="1:12" ht="15" customHeight="1" x14ac:dyDescent="0.25">
      <c r="A801" s="15" t="str">
        <f>IFERROR(RANK(B801,$B$2:$B$813,1)+COUNTIF($B$1:B800,B801),"")</f>
        <v/>
      </c>
      <c r="B801" s="15" t="str">
        <f>IFERROR(SEARCH(query, C801, 1),"")</f>
        <v/>
      </c>
      <c r="C801" s="15" t="s">
        <v>759</v>
      </c>
      <c r="D801" s="13">
        <v>2007</v>
      </c>
      <c r="E801" s="15" t="s">
        <v>760</v>
      </c>
      <c r="F801" s="12" t="str">
        <f>HYPERLINK(E801,C801)</f>
        <v>Wildlife and Emerging Zoonotic Diseases: The Biology, Circumstances and Consequences of Cross-Species Transmission</v>
      </c>
      <c r="G801" s="12" t="str">
        <f>IFERROR(HYPERLINK(E801), "Not yet available")</f>
        <v>http://link.springer.com/openurl?genre=book&amp;isbn=978-3-540-70961-9</v>
      </c>
      <c r="H801" s="50" t="str">
        <f>IFERROR(HYPERLINK(L801, "Off-campus access"), "Not yet available")</f>
        <v>Off-campus access</v>
      </c>
      <c r="I801" s="8" t="s">
        <v>18</v>
      </c>
      <c r="J801" s="10" t="s">
        <v>18</v>
      </c>
      <c r="K801" s="58">
        <v>178</v>
      </c>
      <c r="L801" s="5" t="str">
        <f>("https://subzero.lib.uoguelph.ca/login?url="&amp;E801)</f>
        <v>https://subzero.lib.uoguelph.ca/login?url=http://link.springer.com/openurl?genre=book&amp;isbn=978-3-540-70961-9</v>
      </c>
    </row>
    <row r="802" spans="1:12" ht="15" customHeight="1" x14ac:dyDescent="0.25">
      <c r="A802" s="15" t="str">
        <f>IFERROR(RANK(B802,$B$2:$B$813,1)+COUNTIF($B$1:B801,B802),"")</f>
        <v/>
      </c>
      <c r="B802" s="15" t="str">
        <f>IFERROR(SEARCH(query, C802, 1),"")</f>
        <v/>
      </c>
      <c r="C802" s="15" t="s">
        <v>761</v>
      </c>
      <c r="D802" s="13">
        <v>2012</v>
      </c>
      <c r="E802" s="15" t="s">
        <v>762</v>
      </c>
      <c r="F802" s="12" t="str">
        <f>HYPERLINK(E802,C802)</f>
        <v>Wildlife Search and Rescue: A Guide for First Responders</v>
      </c>
      <c r="G802" s="12" t="str">
        <f>IFERROR(HYPERLINK(E802), "Not yet available")</f>
        <v>http://onlinelibrary.wiley.com/book/10.1002/9781119959649</v>
      </c>
      <c r="H802" s="50" t="str">
        <f>IFERROR(HYPERLINK(L802, "Off-campus access"), "Not yet available")</f>
        <v>Off-campus access</v>
      </c>
      <c r="I802" s="8" t="s">
        <v>8</v>
      </c>
      <c r="J802" s="10" t="s">
        <v>8</v>
      </c>
      <c r="K802" s="58">
        <v>7</v>
      </c>
      <c r="L802" s="5" t="str">
        <f>("https://subzero.lib.uoguelph.ca/login?url="&amp;E802)</f>
        <v>https://subzero.lib.uoguelph.ca/login?url=http://onlinelibrary.wiley.com/book/10.1002/9781119959649</v>
      </c>
    </row>
    <row r="803" spans="1:12" ht="15" customHeight="1" x14ac:dyDescent="0.25">
      <c r="A803" s="15" t="str">
        <f>IFERROR(RANK(B803,$B$2:$B$813,1)+COUNTIF($B$1:B802,B803),"")</f>
        <v/>
      </c>
      <c r="B803" s="15" t="str">
        <f>IFERROR(SEARCH(query, C803, 1),"")</f>
        <v/>
      </c>
      <c r="C803" s="15" t="s">
        <v>763</v>
      </c>
      <c r="D803" s="13">
        <v>2008</v>
      </c>
      <c r="E803" s="15" t="s">
        <v>764</v>
      </c>
      <c r="F803" s="12" t="str">
        <f>HYPERLINK(E803,C803)</f>
        <v>Wilson's Practical Meat Inspection, Seventh Edition</v>
      </c>
      <c r="G803" s="12" t="str">
        <f>IFERROR(HYPERLINK(E803), "Not yet available")</f>
        <v>http://onlinelibrary.wiley.com/book/10.1002/9780470753200</v>
      </c>
      <c r="H803" s="50" t="str">
        <f>IFERROR(HYPERLINK(L803, "Off-campus access"), "Not yet available")</f>
        <v>Off-campus access</v>
      </c>
      <c r="I803" s="8" t="s">
        <v>8</v>
      </c>
      <c r="J803" s="10" t="s">
        <v>8</v>
      </c>
      <c r="K803" s="58">
        <v>40</v>
      </c>
      <c r="L803" s="5" t="str">
        <f>("https://subzero.lib.uoguelph.ca/login?url="&amp;E803)</f>
        <v>https://subzero.lib.uoguelph.ca/login?url=http://onlinelibrary.wiley.com/book/10.1002/9780470753200</v>
      </c>
    </row>
    <row r="804" spans="1:12" ht="15" customHeight="1" x14ac:dyDescent="0.25">
      <c r="A804" s="15" t="str">
        <f>IFERROR(RANK(B804,$B$2:$B$813,1)+COUNTIF($B$1:B803,B804),"")</f>
        <v/>
      </c>
      <c r="B804" s="15" t="str">
        <f>IFERROR(SEARCH(query, C804, 1),"")</f>
        <v/>
      </c>
      <c r="C804" s="15" t="s">
        <v>1862</v>
      </c>
      <c r="D804" s="13">
        <v>2012</v>
      </c>
      <c r="E804" s="15" t="s">
        <v>766</v>
      </c>
      <c r="F804" s="12" t="str">
        <f>HYPERLINK(E804,C804)</f>
        <v>Withrow and MacEwen's Small Animal Clinical Oncology, Fifth Edition</v>
      </c>
      <c r="G804" s="12" t="str">
        <f>IFERROR(HYPERLINK(E804), "Not yet available")</f>
        <v>http://www.sciencedirect.com/science/book/9781437723625</v>
      </c>
      <c r="H804" s="50" t="str">
        <f>IFERROR(HYPERLINK(L804, "Off-campus access"), "Not yet available")</f>
        <v>Off-campus access</v>
      </c>
      <c r="I804" s="8" t="s">
        <v>28</v>
      </c>
      <c r="J804" s="10" t="s">
        <v>28</v>
      </c>
      <c r="K804" s="58">
        <v>657</v>
      </c>
      <c r="L804" s="5" t="str">
        <f>("https://subzero.lib.uoguelph.ca/login?url="&amp;E804)</f>
        <v>https://subzero.lib.uoguelph.ca/login?url=http://www.sciencedirect.com/science/book/9781437723625</v>
      </c>
    </row>
    <row r="805" spans="1:12" ht="15" customHeight="1" x14ac:dyDescent="0.25">
      <c r="A805" s="15" t="str">
        <f>IFERROR(RANK(B805,$B$2:$B$813,1)+COUNTIF($B$1:B804,B805),"")</f>
        <v/>
      </c>
      <c r="B805" s="15" t="str">
        <f>IFERROR(SEARCH(query, C805, 1),"")</f>
        <v/>
      </c>
      <c r="C805" s="15" t="s">
        <v>1875</v>
      </c>
      <c r="D805" s="13">
        <v>2007</v>
      </c>
      <c r="E805" s="15" t="s">
        <v>765</v>
      </c>
      <c r="F805" s="12" t="str">
        <f>HYPERLINK(E805,C805)</f>
        <v>Withrow and MacEwen's Small Animal Clinical Oncology, Fourth Edition</v>
      </c>
      <c r="G805" s="12" t="str">
        <f>IFERROR(HYPERLINK(E805), "Not yet available")</f>
        <v>http://www.sciencedirect.com/science/book/9780721605586</v>
      </c>
      <c r="H805" s="50" t="str">
        <f>IFERROR(HYPERLINK(L805, "Off-campus access"), "Not yet available")</f>
        <v>Off-campus access</v>
      </c>
      <c r="I805" s="8" t="s">
        <v>28</v>
      </c>
      <c r="J805" s="10" t="s">
        <v>28</v>
      </c>
      <c r="K805" s="58">
        <v>34</v>
      </c>
      <c r="L805" s="5" t="str">
        <f>("https://subzero.lib.uoguelph.ca/login?url="&amp;E805)</f>
        <v>https://subzero.lib.uoguelph.ca/login?url=http://www.sciencedirect.com/science/book/9780721605586</v>
      </c>
    </row>
    <row r="806" spans="1:12" ht="15" customHeight="1" x14ac:dyDescent="0.25">
      <c r="A806" s="15" t="str">
        <f>IFERROR(RANK(B806,$B$2:$B$813,1)+COUNTIF($B$1:B805,B806),"")</f>
        <v/>
      </c>
      <c r="B806" s="15" t="str">
        <f>IFERROR(SEARCH(query, C806, 1),"")</f>
        <v/>
      </c>
      <c r="C806" s="15" t="s">
        <v>767</v>
      </c>
      <c r="D806" s="13">
        <v>2008</v>
      </c>
      <c r="E806" s="15" t="s">
        <v>768</v>
      </c>
      <c r="F806" s="12" t="str">
        <f>HYPERLINK(E806,C806)</f>
        <v>Xie's Veterinary Acupuncture</v>
      </c>
      <c r="G806" s="12" t="str">
        <f>IFERROR(HYPERLINK(E806), "Not yet available")</f>
        <v>http://onlinelibrary.wiley.com/book/10.1002/9780470344569</v>
      </c>
      <c r="H806" s="50" t="str">
        <f>IFERROR(HYPERLINK(L806, "Off-campus access"), "Not yet available")</f>
        <v>Off-campus access</v>
      </c>
      <c r="I806" s="8" t="s">
        <v>8</v>
      </c>
      <c r="J806" s="10" t="s">
        <v>8</v>
      </c>
      <c r="K806" s="58">
        <v>0</v>
      </c>
      <c r="L806" s="5" t="str">
        <f>("https://subzero.lib.uoguelph.ca/login?url="&amp;E806)</f>
        <v>https://subzero.lib.uoguelph.ca/login?url=http://onlinelibrary.wiley.com/book/10.1002/9780470344569</v>
      </c>
    </row>
    <row r="807" spans="1:12" ht="15" customHeight="1" x14ac:dyDescent="0.25">
      <c r="A807" s="15" t="str">
        <f>IFERROR(RANK(B807,$B$2:$B$813,1)+COUNTIF($B$1:B806,B807),"")</f>
        <v/>
      </c>
      <c r="B807" s="15" t="str">
        <f>IFERROR(SEARCH(query, C807, 1),"")</f>
        <v/>
      </c>
      <c r="C807" s="8" t="s">
        <v>1933</v>
      </c>
      <c r="D807" s="17">
        <v>2007</v>
      </c>
      <c r="E807" s="9" t="s">
        <v>1133</v>
      </c>
      <c r="F807" s="12" t="str">
        <f>HYPERLINK(E807,C807)</f>
        <v xml:space="preserve">Zoo and Wild Animal Medicine Current Therapy, Volume 6 </v>
      </c>
      <c r="G807" s="12" t="str">
        <f>IFERROR(HYPERLINK(E807), "Not yet available")</f>
        <v>http://site.ebrary.com/lib/oculguelph/Doc?id=10511893</v>
      </c>
      <c r="H807" s="50" t="str">
        <f>IFERROR(HYPERLINK(L807, "Off-campus access"), "Not yet available")</f>
        <v>Off-campus access</v>
      </c>
      <c r="I807" s="8" t="s">
        <v>1134</v>
      </c>
      <c r="J807" s="9" t="s">
        <v>28</v>
      </c>
      <c r="K807" s="57">
        <v>0</v>
      </c>
      <c r="L807" s="5" t="str">
        <f>("https://subzero.lib.uoguelph.ca/login?url="&amp;E807)</f>
        <v>https://subzero.lib.uoguelph.ca/login?url=http://site.ebrary.com/lib/oculguelph/Doc?id=10511893</v>
      </c>
    </row>
    <row r="808" spans="1:12" ht="15" customHeight="1" x14ac:dyDescent="0.25">
      <c r="A808" s="15" t="str">
        <f>IFERROR(RANK(B808,$B$2:$B$813,1)+COUNTIF($B$1:B807,B808),"")</f>
        <v/>
      </c>
      <c r="B808" s="15" t="str">
        <f>IFERROR(SEARCH(query, C808, 1),"")</f>
        <v/>
      </c>
      <c r="C808" s="15" t="s">
        <v>1934</v>
      </c>
      <c r="D808" s="13">
        <v>2008</v>
      </c>
      <c r="E808" s="15" t="s">
        <v>769</v>
      </c>
      <c r="F808" s="12" t="str">
        <f>HYPERLINK(E808,C808)</f>
        <v>Zoo and Wild Animal Medicine, Sixth Edition</v>
      </c>
      <c r="G808" s="12" t="str">
        <f>IFERROR(HYPERLINK(E808), "Not yet available")</f>
        <v>http://www.sciencedirect.com/science/book/9781416040477</v>
      </c>
      <c r="H808" s="50" t="str">
        <f>IFERROR(HYPERLINK(L808, "Off-campus access"), "Not yet available")</f>
        <v>Off-campus access</v>
      </c>
      <c r="I808" s="8" t="s">
        <v>28</v>
      </c>
      <c r="J808" s="10" t="s">
        <v>28</v>
      </c>
      <c r="K808" s="58">
        <v>187</v>
      </c>
      <c r="L808" s="5" t="str">
        <f>("https://subzero.lib.uoguelph.ca/login?url="&amp;E808)</f>
        <v>https://subzero.lib.uoguelph.ca/login?url=http://www.sciencedirect.com/science/book/9781416040477</v>
      </c>
    </row>
    <row r="809" spans="1:12" ht="15" customHeight="1" x14ac:dyDescent="0.25">
      <c r="A809" s="15" t="str">
        <f>IFERROR(RANK(B809,$B$2:$B$813,1)+COUNTIF($B$1:B808,B809),"")</f>
        <v/>
      </c>
      <c r="B809" s="15" t="str">
        <f>IFERROR(SEARCH(query, C809, 1),"")</f>
        <v/>
      </c>
      <c r="C809" s="15" t="s">
        <v>1863</v>
      </c>
      <c r="D809" s="13">
        <v>2008</v>
      </c>
      <c r="E809" s="15" t="s">
        <v>770</v>
      </c>
      <c r="F809" s="12" t="str">
        <f>HYPERLINK(E809,C809)</f>
        <v>Zoo Animal and Wildlife Immobilization and Anesthesia, First Edition</v>
      </c>
      <c r="G809" s="12" t="str">
        <f>IFERROR(HYPERLINK(E809), "Not yet available")</f>
        <v>http://onlinelibrary.wiley.com/book/10.1002/9780470376478</v>
      </c>
      <c r="H809" s="50" t="str">
        <f>IFERROR(HYPERLINK(L809, "Off-campus access"), "Not yet available")</f>
        <v>Off-campus access</v>
      </c>
      <c r="I809" s="8" t="s">
        <v>8</v>
      </c>
      <c r="J809" s="10" t="s">
        <v>8</v>
      </c>
      <c r="K809" s="58">
        <v>2</v>
      </c>
      <c r="L809" s="5" t="str">
        <f>("https://subzero.lib.uoguelph.ca/login?url="&amp;E809)</f>
        <v>https://subzero.lib.uoguelph.ca/login?url=http://onlinelibrary.wiley.com/book/10.1002/9780470376478</v>
      </c>
    </row>
    <row r="810" spans="1:12" ht="15" customHeight="1" x14ac:dyDescent="0.25">
      <c r="A810" s="15" t="str">
        <f>IFERROR(RANK(B810,$B$2:$B$813,1)+COUNTIF($B$1:B809,B810),"")</f>
        <v/>
      </c>
      <c r="B810" s="15" t="str">
        <f>IFERROR(SEARCH(query, C810, 1),"")</f>
        <v/>
      </c>
      <c r="C810" s="15" t="s">
        <v>771</v>
      </c>
      <c r="D810" s="13">
        <v>2014</v>
      </c>
      <c r="E810" s="15" t="s">
        <v>772</v>
      </c>
      <c r="F810" s="12" t="str">
        <f>HYPERLINK(E810,C810)</f>
        <v>Zoo Animal and Wildlife Immobilization and Anesthesia, Second Edition</v>
      </c>
      <c r="G810" s="12" t="str">
        <f>IFERROR(HYPERLINK(E810), "Not yet available")</f>
        <v>http://onlinelibrary.wiley.com/book/10.1002/9781118792919</v>
      </c>
      <c r="H810" s="50" t="str">
        <f>IFERROR(HYPERLINK(L810, "Off-campus access"), "Not yet available")</f>
        <v>Off-campus access</v>
      </c>
      <c r="I810" s="8" t="s">
        <v>8</v>
      </c>
      <c r="J810" s="10" t="s">
        <v>8</v>
      </c>
      <c r="K810" s="58">
        <v>218</v>
      </c>
      <c r="L810" s="5" t="str">
        <f>("https://subzero.lib.uoguelph.ca/login?url="&amp;E810)</f>
        <v>https://subzero.lib.uoguelph.ca/login?url=http://onlinelibrary.wiley.com/book/10.1002/9781118792919</v>
      </c>
    </row>
    <row r="811" spans="1:12" ht="15" customHeight="1" x14ac:dyDescent="0.25">
      <c r="A811" s="15" t="str">
        <f>IFERROR(RANK(B811,$B$2:$B$813,1)+COUNTIF($B$1:B810,B811),"")</f>
        <v/>
      </c>
      <c r="B811" s="15" t="str">
        <f>IFERROR(SEARCH(query, C811, 1),"")</f>
        <v/>
      </c>
      <c r="C811" s="15" t="s">
        <v>1864</v>
      </c>
      <c r="D811" s="13">
        <v>2015</v>
      </c>
      <c r="E811" s="15" t="s">
        <v>773</v>
      </c>
      <c r="F811" s="12" t="str">
        <f>HYPERLINK(E811,C811)</f>
        <v>Zoonoses: Infections Affecting Humans and Animals</v>
      </c>
      <c r="G811" s="12" t="str">
        <f>IFERROR(HYPERLINK(E811), "Not yet available")</f>
        <v>http://link.springer.com/openurl?genre=book&amp;isbn=978-94-017-9456-5</v>
      </c>
      <c r="H811" s="50" t="str">
        <f>IFERROR(HYPERLINK(L811, "Off-campus access"), "Not yet available")</f>
        <v>Off-campus access</v>
      </c>
      <c r="I811" s="8" t="s">
        <v>18</v>
      </c>
      <c r="J811" s="10" t="s">
        <v>18</v>
      </c>
      <c r="K811" s="58">
        <v>18</v>
      </c>
      <c r="L811" s="5" t="str">
        <f>("https://subzero.lib.uoguelph.ca/login?url="&amp;E811)</f>
        <v>https://subzero.lib.uoguelph.ca/login?url=http://link.springer.com/openurl?genre=book&amp;isbn=978-94-017-9456-5</v>
      </c>
    </row>
    <row r="812" spans="1:12" ht="15" customHeight="1" x14ac:dyDescent="0.25">
      <c r="A812" s="15" t="str">
        <f>IFERROR(RANK(B812,$B$2:$B$813,1)+COUNTIF($B$1:B811,B812),"")</f>
        <v/>
      </c>
      <c r="B812" s="15" t="str">
        <f>IFERROR(SEARCH(query, C812, 1),"")</f>
        <v/>
      </c>
      <c r="C812" s="15" t="s">
        <v>774</v>
      </c>
      <c r="D812" s="13">
        <v>2008</v>
      </c>
      <c r="E812" s="15" t="s">
        <v>775</v>
      </c>
      <c r="F812" s="12" t="str">
        <f>HYPERLINK(E812,C812)</f>
        <v>Zoonoses: Recognition, Control, and Prevention</v>
      </c>
      <c r="G812" s="12" t="str">
        <f>IFERROR(HYPERLINK(E812), "Not yet available")</f>
        <v>http://onlinelibrary.wiley.com/book/10.1002/9780470390368</v>
      </c>
      <c r="H812" s="50" t="str">
        <f>IFERROR(HYPERLINK(L812, "Off-campus access"), "Not yet available")</f>
        <v>Off-campus access</v>
      </c>
      <c r="I812" s="8" t="s">
        <v>8</v>
      </c>
      <c r="J812" s="10" t="s">
        <v>8</v>
      </c>
      <c r="K812" s="58">
        <v>0</v>
      </c>
      <c r="L812" s="5" t="str">
        <f>("https://subzero.lib.uoguelph.ca/login?url="&amp;E812)</f>
        <v>https://subzero.lib.uoguelph.ca/login?url=http://onlinelibrary.wiley.com/book/10.1002/9780470390368</v>
      </c>
    </row>
    <row r="813" spans="1:12" ht="15" customHeight="1" x14ac:dyDescent="0.25">
      <c r="A813" s="15" t="str">
        <f>IFERROR(RANK(B813,$B$2:$B$813,1)+COUNTIF($B$1:B812,B813),"")</f>
        <v/>
      </c>
      <c r="B813" s="15" t="str">
        <f>IFERROR(SEARCH(query, C813, 1),"")</f>
        <v/>
      </c>
      <c r="C813" s="15" t="s">
        <v>776</v>
      </c>
      <c r="D813" s="13">
        <v>2014</v>
      </c>
      <c r="E813" s="15" t="s">
        <v>777</v>
      </c>
      <c r="F813" s="12" t="str">
        <f>HYPERLINK(E813,C813)</f>
        <v>Zoonotic Tuberculosis: Mycobacterium bovis and Other Pathogenic Mycobacteria, Third Edition</v>
      </c>
      <c r="G813" s="12" t="str">
        <f>IFERROR(HYPERLINK(E813), "Not yet available")</f>
        <v>http://onlinelibrary.wiley.com/book/10.1002/9781118474310</v>
      </c>
      <c r="H813" s="50" t="str">
        <f>IFERROR(HYPERLINK(L813, "Off-campus access"), "Not yet available")</f>
        <v>Off-campus access</v>
      </c>
      <c r="I813" s="8" t="s">
        <v>8</v>
      </c>
      <c r="J813" s="10" t="s">
        <v>8</v>
      </c>
      <c r="K813" s="58">
        <v>38</v>
      </c>
      <c r="L813" s="5" t="str">
        <f>("https://subzero.lib.uoguelph.ca/login?url="&amp;E813)</f>
        <v>https://subzero.lib.uoguelph.ca/login?url=http://onlinelibrary.wiley.com/book/10.1002/9781118474310</v>
      </c>
    </row>
  </sheetData>
  <autoFilter ref="A1:L813">
    <sortState ref="A2:L820">
      <sortCondition ref="C1:C819"/>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03"/>
  <sheetViews>
    <sheetView topLeftCell="D1" workbookViewId="0">
      <selection activeCell="D3" sqref="D3"/>
    </sheetView>
  </sheetViews>
  <sheetFormatPr defaultRowHeight="15.75" x14ac:dyDescent="0.25"/>
  <cols>
    <col min="1" max="1" width="12.42578125" style="21" hidden="1" customWidth="1"/>
    <col min="2" max="2" width="60.42578125" style="21" hidden="1" customWidth="1"/>
    <col min="3" max="3" width="58.42578125" style="21" hidden="1" customWidth="1"/>
    <col min="4" max="4" width="124" style="21" customWidth="1"/>
    <col min="5" max="5" width="9.85546875" style="61" bestFit="1" customWidth="1"/>
    <col min="6" max="6" width="11.28515625" style="21" customWidth="1"/>
    <col min="7" max="16384" width="9.140625" style="21"/>
  </cols>
  <sheetData>
    <row r="1" spans="1:6" ht="16.5" thickBot="1" x14ac:dyDescent="0.3">
      <c r="D1" s="21" t="s">
        <v>781</v>
      </c>
    </row>
    <row r="2" spans="1:6" ht="29.25" thickBot="1" x14ac:dyDescent="0.5">
      <c r="D2" s="1" t="s">
        <v>1974</v>
      </c>
      <c r="E2" s="62"/>
    </row>
    <row r="3" spans="1:6" x14ac:dyDescent="0.25">
      <c r="D3" s="64" t="s">
        <v>0</v>
      </c>
      <c r="E3" s="24" t="s">
        <v>1</v>
      </c>
      <c r="F3" s="22" t="s">
        <v>788</v>
      </c>
    </row>
    <row r="4" spans="1:6" x14ac:dyDescent="0.25">
      <c r="A4" s="21">
        <v>1</v>
      </c>
      <c r="B4" s="21" t="str">
        <f t="shared" ref="B4:B35" si="0">IFERROR(VLOOKUP(A4,SearchTable,3,FALSE),"")</f>
        <v>Pathologic Basis of Veterinary Disease, Fifth Edition</v>
      </c>
      <c r="C4" s="21" t="str">
        <f t="shared" ref="C4:C35" si="1">IFERROR(VLOOKUP(A4,SearchTable,5,FALSE),"")</f>
        <v>http://site.ebrary.com/lib/oculguelph/Doc?id=10819816</v>
      </c>
      <c r="D4" s="23" t="str">
        <f>IFERROR(HYPERLINK(C4,B4),"")</f>
        <v>Pathologic Basis of Veterinary Disease, Fifth Edition</v>
      </c>
      <c r="E4" s="25">
        <f t="shared" ref="E4:E35" si="2">IFERROR(VLOOKUP(A4,SearchTable,4,FALSE),"")</f>
        <v>2014</v>
      </c>
      <c r="F4" s="21" t="str">
        <f t="shared" ref="F4:F35" si="3">IFERROR(VLOOKUP(A4,SearchTable,9,FALSE),"")</f>
        <v>ProQuest</v>
      </c>
    </row>
    <row r="5" spans="1:6" x14ac:dyDescent="0.25">
      <c r="A5" s="21">
        <v>2</v>
      </c>
      <c r="B5" s="21" t="str">
        <f t="shared" si="0"/>
        <v xml:space="preserve">Pathologic Basis of Veterinary Disease, Fourth Edition </v>
      </c>
      <c r="C5" s="21" t="str">
        <f t="shared" si="1"/>
        <v>http://site.ebrary.com/lib/oculguelph/Doc?id=10448159</v>
      </c>
      <c r="D5" s="23" t="str">
        <f>IFERROR(HYPERLINK(C5,B5),"")</f>
        <v xml:space="preserve">Pathologic Basis of Veterinary Disease, Fourth Edition </v>
      </c>
      <c r="E5" s="25">
        <f t="shared" si="2"/>
        <v>2006</v>
      </c>
      <c r="F5" s="21" t="str">
        <f t="shared" si="3"/>
        <v>ProQuest</v>
      </c>
    </row>
    <row r="6" spans="1:6" x14ac:dyDescent="0.25">
      <c r="A6" s="21">
        <v>3</v>
      </c>
      <c r="B6" s="21" t="str">
        <f t="shared" si="0"/>
        <v>Pathologic Basis of Veterinary Disease, Sixth Edition</v>
      </c>
      <c r="C6" s="21" t="str">
        <f t="shared" si="1"/>
        <v>http://www.sciencedirect.com/science/book/9780323357753</v>
      </c>
      <c r="D6" s="23" t="str">
        <f t="shared" ref="D6:D68" si="4">IFERROR(HYPERLINK(C6,B6),"")</f>
        <v>Pathologic Basis of Veterinary Disease, Sixth Edition</v>
      </c>
      <c r="E6" s="25">
        <f t="shared" si="2"/>
        <v>2017</v>
      </c>
      <c r="F6" s="21" t="str">
        <f t="shared" si="3"/>
        <v>Elsevier</v>
      </c>
    </row>
    <row r="7" spans="1:6" x14ac:dyDescent="0.25">
      <c r="A7" s="21">
        <v>4</v>
      </c>
      <c r="B7" s="21" t="str">
        <f t="shared" si="0"/>
        <v>Pathology of Laboratory Rodents and Rabbits, Fourth Edition</v>
      </c>
      <c r="C7" s="21" t="str">
        <f t="shared" si="1"/>
        <v>http://onlinelibrary.wiley.com/book/10.1002/9781118924051</v>
      </c>
      <c r="D7" s="23" t="str">
        <f t="shared" si="4"/>
        <v>Pathology of Laboratory Rodents and Rabbits, Fourth Edition</v>
      </c>
      <c r="E7" s="25">
        <f t="shared" si="2"/>
        <v>2016</v>
      </c>
      <c r="F7" s="21" t="str">
        <f t="shared" si="3"/>
        <v>Wiley</v>
      </c>
    </row>
    <row r="8" spans="1:6" x14ac:dyDescent="0.25">
      <c r="A8" s="21">
        <v>5</v>
      </c>
      <c r="B8" s="21" t="str">
        <f t="shared" si="0"/>
        <v>Pathology of Laboratory Rodents and Rabbits, Third Edition</v>
      </c>
      <c r="C8" s="21" t="str">
        <f t="shared" si="1"/>
        <v>http://onlinelibrary.wiley.com/book/10.1002/9780470344613</v>
      </c>
      <c r="D8" s="23" t="str">
        <f t="shared" si="4"/>
        <v>Pathology of Laboratory Rodents and Rabbits, Third Edition</v>
      </c>
      <c r="E8" s="25">
        <f t="shared" si="2"/>
        <v>2008</v>
      </c>
      <c r="F8" s="21" t="str">
        <f t="shared" si="3"/>
        <v>Wiley</v>
      </c>
    </row>
    <row r="9" spans="1:6" x14ac:dyDescent="0.25">
      <c r="A9" s="21">
        <v>6</v>
      </c>
      <c r="B9" s="21" t="str">
        <f t="shared" si="0"/>
        <v>Pathology of Pet and Aviary Birds, First Edition</v>
      </c>
      <c r="C9" s="21" t="str">
        <f t="shared" si="1"/>
        <v>http://onlinelibrary.wiley.com/book/10.1002/9780470376836</v>
      </c>
      <c r="D9" s="23" t="str">
        <f t="shared" si="4"/>
        <v>Pathology of Pet and Aviary Birds, First Edition</v>
      </c>
      <c r="E9" s="25">
        <f t="shared" si="2"/>
        <v>2008</v>
      </c>
      <c r="F9" s="21" t="str">
        <f t="shared" si="3"/>
        <v>Wiley</v>
      </c>
    </row>
    <row r="10" spans="1:6" x14ac:dyDescent="0.25">
      <c r="A10" s="21">
        <v>7</v>
      </c>
      <c r="B10" s="21" t="str">
        <f t="shared" si="0"/>
        <v>Pathology of Pet and Aviary Birds, Second Edition</v>
      </c>
      <c r="C10" s="21" t="str">
        <f t="shared" si="1"/>
        <v>http://onlinelibrary.wiley.com/book/10.1002/9781118828007</v>
      </c>
      <c r="D10" s="23" t="str">
        <f t="shared" si="4"/>
        <v>Pathology of Pet and Aviary Birds, Second Edition</v>
      </c>
      <c r="E10" s="25">
        <f t="shared" si="2"/>
        <v>2015</v>
      </c>
      <c r="F10" s="21" t="str">
        <f t="shared" si="3"/>
        <v>Wiley</v>
      </c>
    </row>
    <row r="11" spans="1:6" x14ac:dyDescent="0.25">
      <c r="A11" s="21">
        <v>8</v>
      </c>
      <c r="B11" s="21" t="str">
        <f t="shared" si="0"/>
        <v>Pathology of Small Mammal Pets</v>
      </c>
      <c r="C11" s="21" t="str">
        <f t="shared" si="1"/>
        <v>http://onlinelibrary.wiley.com/book/10.1002/9781118969601</v>
      </c>
      <c r="D11" s="23" t="str">
        <f t="shared" si="4"/>
        <v>Pathology of Small Mammal Pets</v>
      </c>
      <c r="E11" s="25">
        <f t="shared" si="2"/>
        <v>2018</v>
      </c>
      <c r="F11" s="21" t="str">
        <f t="shared" si="3"/>
        <v>Wiley</v>
      </c>
    </row>
    <row r="12" spans="1:6" x14ac:dyDescent="0.25">
      <c r="A12" s="21">
        <v>9</v>
      </c>
      <c r="B12" s="21" t="str">
        <f t="shared" si="0"/>
        <v>Clinical Pathology and Laboratory Techniques for Veterinary Technicians</v>
      </c>
      <c r="C12" s="21" t="str">
        <f t="shared" si="1"/>
        <v>http://onlinelibrary.wiley.com/book/10.1002/9781119421351</v>
      </c>
      <c r="D12" s="23" t="str">
        <f t="shared" si="4"/>
        <v>Clinical Pathology and Laboratory Techniques for Veterinary Technicians</v>
      </c>
      <c r="E12" s="25">
        <f t="shared" si="2"/>
        <v>2015</v>
      </c>
      <c r="F12" s="21" t="str">
        <f t="shared" si="3"/>
        <v>Wiley</v>
      </c>
    </row>
    <row r="13" spans="1:6" x14ac:dyDescent="0.25">
      <c r="A13" s="21">
        <v>10</v>
      </c>
      <c r="B13" s="21" t="str">
        <f t="shared" si="0"/>
        <v xml:space="preserve">Clinical Pathology for the Veterinary Team </v>
      </c>
      <c r="C13" s="21" t="str">
        <f t="shared" si="1"/>
        <v>http://site.ebrary.com/lib/oculguelph/Doc?id=10518690</v>
      </c>
      <c r="D13" s="23" t="str">
        <f t="shared" si="4"/>
        <v xml:space="preserve">Clinical Pathology for the Veterinary Team </v>
      </c>
      <c r="E13" s="25">
        <f t="shared" si="2"/>
        <v>2011</v>
      </c>
      <c r="F13" s="21" t="str">
        <f t="shared" si="3"/>
        <v>ProQuest</v>
      </c>
    </row>
    <row r="14" spans="1:6" x14ac:dyDescent="0.25">
      <c r="A14" s="21">
        <v>11</v>
      </c>
      <c r="B14" s="21" t="str">
        <f t="shared" si="0"/>
        <v xml:space="preserve">Equine Back Pathology : Diagnosis and Treatment </v>
      </c>
      <c r="C14" s="21" t="str">
        <f t="shared" si="1"/>
        <v>http://site.ebrary.com/lib/oculguelph/Doc?id=10356495</v>
      </c>
      <c r="D14" s="23" t="str">
        <f t="shared" si="4"/>
        <v xml:space="preserve">Equine Back Pathology : Diagnosis and Treatment </v>
      </c>
      <c r="E14" s="25">
        <f t="shared" si="2"/>
        <v>2009</v>
      </c>
      <c r="F14" s="21" t="str">
        <f t="shared" si="3"/>
        <v>ProQuest</v>
      </c>
    </row>
    <row r="15" spans="1:6" x14ac:dyDescent="0.25">
      <c r="A15" s="21">
        <v>12</v>
      </c>
      <c r="B15" s="21" t="str">
        <f t="shared" si="0"/>
        <v>Small Animal Pathology for Veterinary Technicians</v>
      </c>
      <c r="C15" s="21" t="str">
        <f t="shared" si="1"/>
        <v>http://onlinelibrary.wiley.com/book/10.1002/9781119421443</v>
      </c>
      <c r="D15" s="23" t="str">
        <f t="shared" si="4"/>
        <v>Small Animal Pathology for Veterinary Technicians</v>
      </c>
      <c r="E15" s="25">
        <f t="shared" si="2"/>
        <v>2014</v>
      </c>
      <c r="F15" s="21" t="str">
        <f t="shared" si="3"/>
        <v>Wiley</v>
      </c>
    </row>
    <row r="16" spans="1:6" x14ac:dyDescent="0.25">
      <c r="A16" s="21">
        <v>13</v>
      </c>
      <c r="B16" s="21" t="str">
        <f t="shared" si="0"/>
        <v>Equine Clinical Pathology</v>
      </c>
      <c r="C16" s="21" t="str">
        <f t="shared" si="1"/>
        <v>http://onlinelibrary.wiley.com/book/10.1002/9781118718704</v>
      </c>
      <c r="D16" s="23" t="str">
        <f t="shared" si="4"/>
        <v>Equine Clinical Pathology</v>
      </c>
      <c r="E16" s="25">
        <f t="shared" si="2"/>
        <v>2013</v>
      </c>
      <c r="F16" s="21" t="str">
        <f t="shared" si="3"/>
        <v>Wiley</v>
      </c>
    </row>
    <row r="17" spans="1:6" x14ac:dyDescent="0.25">
      <c r="A17" s="21">
        <v>14</v>
      </c>
      <c r="B17" s="21" t="str">
        <f t="shared" si="0"/>
        <v>Veterinary Neuropathology: Essentials of Theory and Practice</v>
      </c>
      <c r="C17" s="21" t="str">
        <f t="shared" si="1"/>
        <v>http://search.ebscohost.com.subzero.lib.uoguelph.ca/login.aspx?direct=true&amp;db=nlebk&amp;AN=479017&amp;site=ehost-live&amp;scope=site</v>
      </c>
      <c r="D17" s="23" t="str">
        <f t="shared" si="4"/>
        <v>Veterinary Neuropathology: Essentials of Theory and Practice</v>
      </c>
      <c r="E17" s="25">
        <f t="shared" si="2"/>
        <v>2012</v>
      </c>
      <c r="F17" s="21" t="str">
        <f t="shared" si="3"/>
        <v>EBSCO</v>
      </c>
    </row>
    <row r="18" spans="1:6" x14ac:dyDescent="0.25">
      <c r="A18" s="21">
        <v>15</v>
      </c>
      <c r="B18" s="21" t="str">
        <f t="shared" si="0"/>
        <v>Veterinary Ocular Pathology: A Comparative Review</v>
      </c>
      <c r="C18" s="21" t="str">
        <f t="shared" si="1"/>
        <v>http://www.sciencedirect.com/science/book/9780702027970</v>
      </c>
      <c r="D18" s="23" t="str">
        <f t="shared" si="4"/>
        <v>Veterinary Ocular Pathology: A Comparative Review</v>
      </c>
      <c r="E18" s="25">
        <f t="shared" si="2"/>
        <v>2010</v>
      </c>
      <c r="F18" s="21" t="str">
        <f t="shared" si="3"/>
        <v>Elsevier</v>
      </c>
    </row>
    <row r="19" spans="1:6" x14ac:dyDescent="0.25">
      <c r="A19" s="21">
        <v>16</v>
      </c>
      <c r="B19" s="21" t="str">
        <f t="shared" si="0"/>
        <v>Equine Neck and Back Pathology: Diagnosis and Treatment</v>
      </c>
      <c r="C19" s="21" t="str">
        <f t="shared" si="1"/>
        <v>https://onlinelibrary.wiley.com/doi/book/10.1002/9781118974520</v>
      </c>
      <c r="D19" s="23" t="str">
        <f t="shared" si="4"/>
        <v>Equine Neck and Back Pathology: Diagnosis and Treatment</v>
      </c>
      <c r="E19" s="25">
        <f t="shared" si="2"/>
        <v>2016</v>
      </c>
      <c r="F19" s="21" t="str">
        <f t="shared" si="3"/>
        <v>Wiley</v>
      </c>
    </row>
    <row r="20" spans="1:6" x14ac:dyDescent="0.25">
      <c r="A20" s="21">
        <v>17</v>
      </c>
      <c r="B20" s="21" t="str">
        <f t="shared" si="0"/>
        <v>Color Atlas of Equine Pathology</v>
      </c>
      <c r="C20" s="21" t="str">
        <f t="shared" si="1"/>
        <v>http://onlinelibrary.wiley.com/book/10.1002/9781118695104</v>
      </c>
      <c r="D20" s="23" t="str">
        <f t="shared" si="4"/>
        <v>Color Atlas of Equine Pathology</v>
      </c>
      <c r="E20" s="25">
        <f t="shared" si="2"/>
        <v>2013</v>
      </c>
      <c r="F20" s="21" t="str">
        <f t="shared" si="3"/>
        <v>Wiley</v>
      </c>
    </row>
    <row r="21" spans="1:6" x14ac:dyDescent="0.25">
      <c r="A21" s="21">
        <v>18</v>
      </c>
      <c r="B21" s="21" t="str">
        <f t="shared" si="0"/>
        <v xml:space="preserve">Infectious Diseases and Pathology of Reptiles : Color Atlas and Text </v>
      </c>
      <c r="C21" s="21" t="str">
        <f t="shared" si="1"/>
        <v>http://site.ebrary.com/lib/oculguelph/Doc?id=10170628</v>
      </c>
      <c r="D21" s="23" t="str">
        <f t="shared" si="4"/>
        <v xml:space="preserve">Infectious Diseases and Pathology of Reptiles : Color Atlas and Text </v>
      </c>
      <c r="E21" s="25">
        <f t="shared" si="2"/>
        <v>2007</v>
      </c>
      <c r="F21" s="21" t="str">
        <f t="shared" si="3"/>
        <v>ProQuest</v>
      </c>
    </row>
    <row r="22" spans="1:6" x14ac:dyDescent="0.25">
      <c r="A22" s="21">
        <v>19</v>
      </c>
      <c r="B22" s="21" t="str">
        <f t="shared" si="0"/>
        <v>Jubb, Kennedy &amp; Palmer's Pathology of Domestic Animals: Volume 1, Sixth Edition</v>
      </c>
      <c r="C22" s="21" t="str">
        <f t="shared" si="1"/>
        <v>http://www.sciencedirect.com/science/book/9780702053177</v>
      </c>
      <c r="D22" s="23" t="str">
        <f t="shared" si="4"/>
        <v>Jubb, Kennedy &amp; Palmer's Pathology of Domestic Animals: Volume 1, Sixth Edition</v>
      </c>
      <c r="E22" s="25">
        <f t="shared" si="2"/>
        <v>2015</v>
      </c>
      <c r="F22" s="21" t="str">
        <f t="shared" si="3"/>
        <v>Elsevier</v>
      </c>
    </row>
    <row r="23" spans="1:6" x14ac:dyDescent="0.25">
      <c r="A23" s="21">
        <v>20</v>
      </c>
      <c r="B23" s="21" t="str">
        <f t="shared" si="0"/>
        <v>Jubb, Kennedy &amp; Palmer's Pathology of Domestic Animals: Volume 2, Sixth Edition</v>
      </c>
      <c r="C23" s="21" t="str">
        <f t="shared" si="1"/>
        <v>http://www.sciencedirect.com/science/book/9780702053184</v>
      </c>
      <c r="D23" s="23" t="str">
        <f t="shared" si="4"/>
        <v>Jubb, Kennedy &amp; Palmer's Pathology of Domestic Animals: Volume 2, Sixth Edition</v>
      </c>
      <c r="E23" s="25">
        <f t="shared" si="2"/>
        <v>2016</v>
      </c>
      <c r="F23" s="21" t="str">
        <f t="shared" si="3"/>
        <v>Elsevier</v>
      </c>
    </row>
    <row r="24" spans="1:6" x14ac:dyDescent="0.25">
      <c r="A24" s="21">
        <v>21</v>
      </c>
      <c r="B24" s="21" t="str">
        <f t="shared" si="0"/>
        <v>Jubb, Kennedy &amp; Palmer's Pathology of Domestic Animals: Volume 3, Sixth Edition</v>
      </c>
      <c r="C24" s="21" t="str">
        <f t="shared" si="1"/>
        <v>http://www.sciencedirect.com/science/book/9780702053191</v>
      </c>
      <c r="D24" s="23" t="str">
        <f t="shared" si="4"/>
        <v>Jubb, Kennedy &amp; Palmer's Pathology of Domestic Animals: Volume 3, Sixth Edition</v>
      </c>
      <c r="E24" s="25">
        <f t="shared" si="2"/>
        <v>2016</v>
      </c>
      <c r="F24" s="21" t="str">
        <f t="shared" si="3"/>
        <v>Elsevier</v>
      </c>
    </row>
    <row r="25" spans="1:6" x14ac:dyDescent="0.25">
      <c r="A25" s="21">
        <v>22</v>
      </c>
      <c r="B25" s="21" t="str">
        <f t="shared" si="0"/>
        <v>Color Atlas of Veterinary Pathology, Second Edition</v>
      </c>
      <c r="C25" s="21" t="str">
        <f t="shared" si="1"/>
        <v>http://www.sciencedirect.com/science/book/9780702027581</v>
      </c>
      <c r="D25" s="23" t="str">
        <f t="shared" si="4"/>
        <v>Color Atlas of Veterinary Pathology, Second Edition</v>
      </c>
      <c r="E25" s="25">
        <f t="shared" si="2"/>
        <v>2007</v>
      </c>
      <c r="F25" s="21" t="str">
        <f t="shared" si="3"/>
        <v>Elsevier</v>
      </c>
    </row>
    <row r="26" spans="1:6" x14ac:dyDescent="0.25">
      <c r="A26" s="21">
        <v>23</v>
      </c>
      <c r="B26" s="21" t="str">
        <f t="shared" si="0"/>
        <v>Veterinary Comparative Hematopathology</v>
      </c>
      <c r="C26" s="21" t="str">
        <f t="shared" si="1"/>
        <v>http://onlinelibrary.wiley.com/book/10.1002/9780470344545</v>
      </c>
      <c r="D26" s="23" t="str">
        <f t="shared" si="4"/>
        <v>Veterinary Comparative Hematopathology</v>
      </c>
      <c r="E26" s="25">
        <f t="shared" si="2"/>
        <v>2008</v>
      </c>
      <c r="F26" s="21" t="str">
        <f t="shared" si="3"/>
        <v>Wiley</v>
      </c>
    </row>
    <row r="27" spans="1:6" x14ac:dyDescent="0.25">
      <c r="A27" s="21">
        <v>24</v>
      </c>
      <c r="B27" s="21" t="str">
        <f t="shared" si="0"/>
        <v>Veterinary Ectoparasites: Biology, Pathology and Control, Second Edition</v>
      </c>
      <c r="C27" s="21" t="str">
        <f t="shared" si="1"/>
        <v>http://onlinelibrary.wiley.com/book/10.1002/9780470690505</v>
      </c>
      <c r="D27" s="23" t="str">
        <f t="shared" si="4"/>
        <v>Veterinary Ectoparasites: Biology, Pathology and Control, Second Edition</v>
      </c>
      <c r="E27" s="25">
        <f t="shared" si="2"/>
        <v>2008</v>
      </c>
      <c r="F27" s="21" t="str">
        <f t="shared" si="3"/>
        <v>Wiley</v>
      </c>
    </row>
    <row r="28" spans="1:6" x14ac:dyDescent="0.25">
      <c r="A28" s="21">
        <v>25</v>
      </c>
      <c r="B28" s="21" t="str">
        <f t="shared" si="0"/>
        <v xml:space="preserve">Infectious Diseases of the Horse : Diagnosis, pathology, management, and public health </v>
      </c>
      <c r="C28" s="21" t="str">
        <f t="shared" si="1"/>
        <v>http://site.ebrary.com/lib/oculguelph/Doc?id=10678800</v>
      </c>
      <c r="D28" s="23" t="str">
        <f t="shared" si="4"/>
        <v xml:space="preserve">Infectious Diseases of the Horse : Diagnosis, pathology, management, and public health </v>
      </c>
      <c r="E28" s="25">
        <f t="shared" si="2"/>
        <v>2013</v>
      </c>
      <c r="F28" s="21" t="str">
        <f t="shared" si="3"/>
        <v>ProQuest</v>
      </c>
    </row>
    <row r="29" spans="1:6" x14ac:dyDescent="0.25">
      <c r="A29" s="21">
        <v>26</v>
      </c>
      <c r="B29" s="21" t="str">
        <f t="shared" si="0"/>
        <v>Skin Diseases of the Dog and Cat: Clinical and Histopathologic Diagnosis, Second Edition</v>
      </c>
      <c r="C29" s="21" t="str">
        <f t="shared" si="1"/>
        <v>http://onlinelibrary.wiley.com/book/10.1002/9780470752487</v>
      </c>
      <c r="D29" s="23" t="str">
        <f t="shared" si="4"/>
        <v>Skin Diseases of the Dog and Cat: Clinical and Histopathologic Diagnosis, Second Edition</v>
      </c>
      <c r="E29" s="25">
        <f t="shared" si="2"/>
        <v>2008</v>
      </c>
      <c r="F29" s="21" t="str">
        <f t="shared" si="3"/>
        <v>Wiley</v>
      </c>
    </row>
    <row r="30" spans="1:6" x14ac:dyDescent="0.25">
      <c r="A30" s="21">
        <v>27</v>
      </c>
      <c r="B30" s="21" t="str">
        <f t="shared" si="0"/>
        <v>Veterinary Science: Current Aspects in Biology, Animal Pathology, Clinic and Food Hygiene</v>
      </c>
      <c r="C30" s="21" t="str">
        <f t="shared" si="1"/>
        <v>http://link.springer.com/openurl?genre=book&amp;isbn=978-3-642-23270-1</v>
      </c>
      <c r="D30" s="23" t="str">
        <f t="shared" si="4"/>
        <v>Veterinary Science: Current Aspects in Biology, Animal Pathology, Clinic and Food Hygiene</v>
      </c>
      <c r="E30" s="25">
        <f t="shared" si="2"/>
        <v>2012</v>
      </c>
      <c r="F30" s="21" t="str">
        <f t="shared" si="3"/>
        <v>Springer</v>
      </c>
    </row>
    <row r="31" spans="1:6" x14ac:dyDescent="0.25">
      <c r="A31" s="21">
        <v>28</v>
      </c>
      <c r="B31" s="21" t="str">
        <f t="shared" si="0"/>
        <v xml:space="preserve">Duncan and Prasse's Veterinary Laboratory Medicine : Clinical Pathology </v>
      </c>
      <c r="C31" s="21" t="str">
        <f t="shared" si="1"/>
        <v>http://site.ebrary.com/lib/oculguelph/Doc?id=10546574</v>
      </c>
      <c r="D31" s="23" t="str">
        <f t="shared" si="4"/>
        <v xml:space="preserve">Duncan and Prasse's Veterinary Laboratory Medicine : Clinical Pathology </v>
      </c>
      <c r="E31" s="25">
        <f t="shared" si="2"/>
        <v>2012</v>
      </c>
      <c r="F31" s="21" t="str">
        <f t="shared" si="3"/>
        <v>ProQuest</v>
      </c>
    </row>
    <row r="32" spans="1:6" x14ac:dyDescent="0.25">
      <c r="A32" s="21">
        <v>29</v>
      </c>
      <c r="B32" s="21" t="str">
        <f t="shared" si="0"/>
        <v/>
      </c>
      <c r="C32" s="21" t="str">
        <f t="shared" si="1"/>
        <v/>
      </c>
      <c r="D32" s="23" t="str">
        <f t="shared" si="4"/>
        <v/>
      </c>
      <c r="E32" s="25" t="str">
        <f t="shared" si="2"/>
        <v/>
      </c>
      <c r="F32" s="21" t="str">
        <f t="shared" si="3"/>
        <v/>
      </c>
    </row>
    <row r="33" spans="1:6" x14ac:dyDescent="0.25">
      <c r="A33" s="21">
        <v>30</v>
      </c>
      <c r="B33" s="21" t="str">
        <f t="shared" si="0"/>
        <v/>
      </c>
      <c r="C33" s="21" t="str">
        <f t="shared" si="1"/>
        <v/>
      </c>
      <c r="D33" s="23" t="str">
        <f t="shared" si="4"/>
        <v/>
      </c>
      <c r="E33" s="25" t="str">
        <f t="shared" si="2"/>
        <v/>
      </c>
      <c r="F33" s="21" t="str">
        <f t="shared" si="3"/>
        <v/>
      </c>
    </row>
    <row r="34" spans="1:6" x14ac:dyDescent="0.25">
      <c r="A34" s="21">
        <v>31</v>
      </c>
      <c r="B34" s="21" t="str">
        <f t="shared" si="0"/>
        <v/>
      </c>
      <c r="C34" s="21" t="str">
        <f t="shared" si="1"/>
        <v/>
      </c>
      <c r="D34" s="23" t="str">
        <f t="shared" si="4"/>
        <v/>
      </c>
      <c r="E34" s="25" t="str">
        <f t="shared" si="2"/>
        <v/>
      </c>
      <c r="F34" s="21" t="str">
        <f t="shared" si="3"/>
        <v/>
      </c>
    </row>
    <row r="35" spans="1:6" x14ac:dyDescent="0.25">
      <c r="A35" s="21">
        <v>32</v>
      </c>
      <c r="B35" s="21" t="str">
        <f t="shared" si="0"/>
        <v/>
      </c>
      <c r="C35" s="21" t="str">
        <f t="shared" si="1"/>
        <v/>
      </c>
      <c r="D35" s="23" t="str">
        <f t="shared" si="4"/>
        <v/>
      </c>
      <c r="E35" s="25" t="str">
        <f t="shared" si="2"/>
        <v/>
      </c>
      <c r="F35" s="21" t="str">
        <f t="shared" si="3"/>
        <v/>
      </c>
    </row>
    <row r="36" spans="1:6" x14ac:dyDescent="0.25">
      <c r="A36" s="21">
        <v>33</v>
      </c>
      <c r="B36" s="21" t="str">
        <f t="shared" ref="B36:B67" si="5">IFERROR(VLOOKUP(A36,SearchTable,3,FALSE),"")</f>
        <v/>
      </c>
      <c r="C36" s="21" t="str">
        <f t="shared" ref="C36:C67" si="6">IFERROR(VLOOKUP(A36,SearchTable,5,FALSE),"")</f>
        <v/>
      </c>
      <c r="D36" s="23" t="str">
        <f t="shared" si="4"/>
        <v/>
      </c>
      <c r="E36" s="25" t="str">
        <f t="shared" ref="E36:E67" si="7">IFERROR(VLOOKUP(A36,SearchTable,4,FALSE),"")</f>
        <v/>
      </c>
      <c r="F36" s="21" t="str">
        <f t="shared" ref="F36:F67" si="8">IFERROR(VLOOKUP(A36,SearchTable,9,FALSE),"")</f>
        <v/>
      </c>
    </row>
    <row r="37" spans="1:6" x14ac:dyDescent="0.25">
      <c r="A37" s="21">
        <v>34</v>
      </c>
      <c r="B37" s="21" t="str">
        <f t="shared" si="5"/>
        <v/>
      </c>
      <c r="C37" s="21" t="str">
        <f t="shared" si="6"/>
        <v/>
      </c>
      <c r="D37" s="23" t="str">
        <f t="shared" si="4"/>
        <v/>
      </c>
      <c r="E37" s="25" t="str">
        <f t="shared" si="7"/>
        <v/>
      </c>
      <c r="F37" s="21" t="str">
        <f t="shared" si="8"/>
        <v/>
      </c>
    </row>
    <row r="38" spans="1:6" x14ac:dyDescent="0.25">
      <c r="A38" s="21">
        <v>35</v>
      </c>
      <c r="B38" s="21" t="str">
        <f t="shared" si="5"/>
        <v/>
      </c>
      <c r="C38" s="21" t="str">
        <f t="shared" si="6"/>
        <v/>
      </c>
      <c r="D38" s="23" t="str">
        <f t="shared" si="4"/>
        <v/>
      </c>
      <c r="E38" s="25" t="str">
        <f t="shared" si="7"/>
        <v/>
      </c>
      <c r="F38" s="21" t="str">
        <f t="shared" si="8"/>
        <v/>
      </c>
    </row>
    <row r="39" spans="1:6" x14ac:dyDescent="0.25">
      <c r="A39" s="21">
        <v>36</v>
      </c>
      <c r="B39" s="21" t="str">
        <f t="shared" si="5"/>
        <v/>
      </c>
      <c r="C39" s="21" t="str">
        <f t="shared" si="6"/>
        <v/>
      </c>
      <c r="D39" s="23" t="str">
        <f t="shared" si="4"/>
        <v/>
      </c>
      <c r="E39" s="25" t="str">
        <f t="shared" si="7"/>
        <v/>
      </c>
      <c r="F39" s="21" t="str">
        <f t="shared" si="8"/>
        <v/>
      </c>
    </row>
    <row r="40" spans="1:6" x14ac:dyDescent="0.25">
      <c r="A40" s="21">
        <v>37</v>
      </c>
      <c r="B40" s="21" t="str">
        <f t="shared" si="5"/>
        <v/>
      </c>
      <c r="C40" s="21" t="str">
        <f t="shared" si="6"/>
        <v/>
      </c>
      <c r="D40" s="23" t="str">
        <f t="shared" si="4"/>
        <v/>
      </c>
      <c r="E40" s="25" t="str">
        <f t="shared" si="7"/>
        <v/>
      </c>
      <c r="F40" s="21" t="str">
        <f t="shared" si="8"/>
        <v/>
      </c>
    </row>
    <row r="41" spans="1:6" x14ac:dyDescent="0.25">
      <c r="A41" s="21">
        <v>38</v>
      </c>
      <c r="B41" s="21" t="str">
        <f t="shared" si="5"/>
        <v/>
      </c>
      <c r="C41" s="21" t="str">
        <f t="shared" si="6"/>
        <v/>
      </c>
      <c r="D41" s="23" t="str">
        <f t="shared" si="4"/>
        <v/>
      </c>
      <c r="E41" s="25" t="str">
        <f t="shared" si="7"/>
        <v/>
      </c>
      <c r="F41" s="21" t="str">
        <f t="shared" si="8"/>
        <v/>
      </c>
    </row>
    <row r="42" spans="1:6" x14ac:dyDescent="0.25">
      <c r="A42" s="21">
        <v>39</v>
      </c>
      <c r="B42" s="21" t="str">
        <f t="shared" si="5"/>
        <v/>
      </c>
      <c r="C42" s="21" t="str">
        <f t="shared" si="6"/>
        <v/>
      </c>
      <c r="D42" s="23" t="str">
        <f t="shared" si="4"/>
        <v/>
      </c>
      <c r="E42" s="25" t="str">
        <f t="shared" si="7"/>
        <v/>
      </c>
      <c r="F42" s="21" t="str">
        <f t="shared" si="8"/>
        <v/>
      </c>
    </row>
    <row r="43" spans="1:6" x14ac:dyDescent="0.25">
      <c r="A43" s="21">
        <v>40</v>
      </c>
      <c r="B43" s="21" t="str">
        <f t="shared" si="5"/>
        <v/>
      </c>
      <c r="C43" s="21" t="str">
        <f t="shared" si="6"/>
        <v/>
      </c>
      <c r="D43" s="23" t="str">
        <f t="shared" si="4"/>
        <v/>
      </c>
      <c r="E43" s="25" t="str">
        <f t="shared" si="7"/>
        <v/>
      </c>
      <c r="F43" s="21" t="str">
        <f t="shared" si="8"/>
        <v/>
      </c>
    </row>
    <row r="44" spans="1:6" x14ac:dyDescent="0.25">
      <c r="A44" s="21">
        <v>41</v>
      </c>
      <c r="B44" s="21" t="str">
        <f t="shared" si="5"/>
        <v/>
      </c>
      <c r="C44" s="21" t="str">
        <f t="shared" si="6"/>
        <v/>
      </c>
      <c r="D44" s="23" t="str">
        <f t="shared" si="4"/>
        <v/>
      </c>
      <c r="E44" s="25" t="str">
        <f t="shared" si="7"/>
        <v/>
      </c>
      <c r="F44" s="21" t="str">
        <f t="shared" si="8"/>
        <v/>
      </c>
    </row>
    <row r="45" spans="1:6" x14ac:dyDescent="0.25">
      <c r="A45" s="21">
        <v>42</v>
      </c>
      <c r="B45" s="21" t="str">
        <f t="shared" si="5"/>
        <v/>
      </c>
      <c r="C45" s="21" t="str">
        <f t="shared" si="6"/>
        <v/>
      </c>
      <c r="D45" s="23" t="str">
        <f t="shared" si="4"/>
        <v/>
      </c>
      <c r="E45" s="25" t="str">
        <f t="shared" si="7"/>
        <v/>
      </c>
      <c r="F45" s="21" t="str">
        <f t="shared" si="8"/>
        <v/>
      </c>
    </row>
    <row r="46" spans="1:6" x14ac:dyDescent="0.25">
      <c r="A46" s="21">
        <v>43</v>
      </c>
      <c r="B46" s="21" t="str">
        <f t="shared" si="5"/>
        <v/>
      </c>
      <c r="C46" s="21" t="str">
        <f t="shared" si="6"/>
        <v/>
      </c>
      <c r="D46" s="23" t="str">
        <f t="shared" si="4"/>
        <v/>
      </c>
      <c r="E46" s="25" t="str">
        <f t="shared" si="7"/>
        <v/>
      </c>
      <c r="F46" s="21" t="str">
        <f t="shared" si="8"/>
        <v/>
      </c>
    </row>
    <row r="47" spans="1:6" x14ac:dyDescent="0.25">
      <c r="A47" s="21">
        <v>44</v>
      </c>
      <c r="B47" s="21" t="str">
        <f t="shared" si="5"/>
        <v/>
      </c>
      <c r="C47" s="21" t="str">
        <f t="shared" si="6"/>
        <v/>
      </c>
      <c r="D47" s="23" t="str">
        <f t="shared" si="4"/>
        <v/>
      </c>
      <c r="E47" s="25" t="str">
        <f t="shared" si="7"/>
        <v/>
      </c>
      <c r="F47" s="21" t="str">
        <f t="shared" si="8"/>
        <v/>
      </c>
    </row>
    <row r="48" spans="1:6" x14ac:dyDescent="0.25">
      <c r="A48" s="21">
        <v>45</v>
      </c>
      <c r="B48" s="21" t="str">
        <f t="shared" si="5"/>
        <v/>
      </c>
      <c r="C48" s="21" t="str">
        <f t="shared" si="6"/>
        <v/>
      </c>
      <c r="D48" s="23" t="str">
        <f t="shared" si="4"/>
        <v/>
      </c>
      <c r="E48" s="25" t="str">
        <f t="shared" si="7"/>
        <v/>
      </c>
      <c r="F48" s="21" t="str">
        <f t="shared" si="8"/>
        <v/>
      </c>
    </row>
    <row r="49" spans="1:6" x14ac:dyDescent="0.25">
      <c r="A49" s="21">
        <v>46</v>
      </c>
      <c r="B49" s="21" t="str">
        <f t="shared" si="5"/>
        <v/>
      </c>
      <c r="C49" s="21" t="str">
        <f t="shared" si="6"/>
        <v/>
      </c>
      <c r="D49" s="23" t="str">
        <f t="shared" si="4"/>
        <v/>
      </c>
      <c r="E49" s="25" t="str">
        <f t="shared" si="7"/>
        <v/>
      </c>
      <c r="F49" s="21" t="str">
        <f t="shared" si="8"/>
        <v/>
      </c>
    </row>
    <row r="50" spans="1:6" x14ac:dyDescent="0.25">
      <c r="A50" s="21">
        <v>47</v>
      </c>
      <c r="B50" s="21" t="str">
        <f t="shared" si="5"/>
        <v/>
      </c>
      <c r="C50" s="21" t="str">
        <f t="shared" si="6"/>
        <v/>
      </c>
      <c r="D50" s="23" t="str">
        <f t="shared" si="4"/>
        <v/>
      </c>
      <c r="E50" s="25" t="str">
        <f t="shared" si="7"/>
        <v/>
      </c>
      <c r="F50" s="21" t="str">
        <f t="shared" si="8"/>
        <v/>
      </c>
    </row>
    <row r="51" spans="1:6" x14ac:dyDescent="0.25">
      <c r="A51" s="21">
        <v>48</v>
      </c>
      <c r="B51" s="21" t="str">
        <f t="shared" si="5"/>
        <v/>
      </c>
      <c r="C51" s="21" t="str">
        <f t="shared" si="6"/>
        <v/>
      </c>
      <c r="D51" s="23" t="str">
        <f t="shared" si="4"/>
        <v/>
      </c>
      <c r="E51" s="25" t="str">
        <f t="shared" si="7"/>
        <v/>
      </c>
      <c r="F51" s="21" t="str">
        <f t="shared" si="8"/>
        <v/>
      </c>
    </row>
    <row r="52" spans="1:6" x14ac:dyDescent="0.25">
      <c r="A52" s="21">
        <v>49</v>
      </c>
      <c r="B52" s="21" t="str">
        <f t="shared" si="5"/>
        <v/>
      </c>
      <c r="C52" s="21" t="str">
        <f t="shared" si="6"/>
        <v/>
      </c>
      <c r="D52" s="23" t="str">
        <f t="shared" si="4"/>
        <v/>
      </c>
      <c r="E52" s="25" t="str">
        <f t="shared" si="7"/>
        <v/>
      </c>
      <c r="F52" s="21" t="str">
        <f t="shared" si="8"/>
        <v/>
      </c>
    </row>
    <row r="53" spans="1:6" x14ac:dyDescent="0.25">
      <c r="A53" s="21">
        <v>50</v>
      </c>
      <c r="B53" s="21" t="str">
        <f t="shared" si="5"/>
        <v/>
      </c>
      <c r="C53" s="21" t="str">
        <f t="shared" si="6"/>
        <v/>
      </c>
      <c r="D53" s="23" t="str">
        <f t="shared" si="4"/>
        <v/>
      </c>
      <c r="E53" s="25" t="str">
        <f t="shared" si="7"/>
        <v/>
      </c>
      <c r="F53" s="21" t="str">
        <f t="shared" si="8"/>
        <v/>
      </c>
    </row>
    <row r="54" spans="1:6" x14ac:dyDescent="0.25">
      <c r="A54" s="21">
        <v>51</v>
      </c>
      <c r="B54" s="21" t="str">
        <f t="shared" si="5"/>
        <v/>
      </c>
      <c r="C54" s="21" t="str">
        <f t="shared" si="6"/>
        <v/>
      </c>
      <c r="D54" s="23" t="str">
        <f t="shared" si="4"/>
        <v/>
      </c>
      <c r="E54" s="25" t="str">
        <f t="shared" si="7"/>
        <v/>
      </c>
      <c r="F54" s="21" t="str">
        <f t="shared" si="8"/>
        <v/>
      </c>
    </row>
    <row r="55" spans="1:6" x14ac:dyDescent="0.25">
      <c r="A55" s="21">
        <v>52</v>
      </c>
      <c r="B55" s="21" t="str">
        <f t="shared" si="5"/>
        <v/>
      </c>
      <c r="C55" s="21" t="str">
        <f t="shared" si="6"/>
        <v/>
      </c>
      <c r="D55" s="23" t="str">
        <f t="shared" si="4"/>
        <v/>
      </c>
      <c r="E55" s="25" t="str">
        <f t="shared" si="7"/>
        <v/>
      </c>
      <c r="F55" s="21" t="str">
        <f t="shared" si="8"/>
        <v/>
      </c>
    </row>
    <row r="56" spans="1:6" x14ac:dyDescent="0.25">
      <c r="A56" s="21">
        <v>53</v>
      </c>
      <c r="B56" s="21" t="str">
        <f t="shared" si="5"/>
        <v/>
      </c>
      <c r="C56" s="21" t="str">
        <f t="shared" si="6"/>
        <v/>
      </c>
      <c r="D56" s="23" t="str">
        <f t="shared" si="4"/>
        <v/>
      </c>
      <c r="E56" s="25" t="str">
        <f t="shared" si="7"/>
        <v/>
      </c>
      <c r="F56" s="21" t="str">
        <f t="shared" si="8"/>
        <v/>
      </c>
    </row>
    <row r="57" spans="1:6" x14ac:dyDescent="0.25">
      <c r="A57" s="21">
        <v>54</v>
      </c>
      <c r="B57" s="21" t="str">
        <f t="shared" si="5"/>
        <v/>
      </c>
      <c r="C57" s="21" t="str">
        <f t="shared" si="6"/>
        <v/>
      </c>
      <c r="D57" s="23" t="str">
        <f t="shared" si="4"/>
        <v/>
      </c>
      <c r="E57" s="25" t="str">
        <f t="shared" si="7"/>
        <v/>
      </c>
      <c r="F57" s="21" t="str">
        <f t="shared" si="8"/>
        <v/>
      </c>
    </row>
    <row r="58" spans="1:6" x14ac:dyDescent="0.25">
      <c r="A58" s="21">
        <v>55</v>
      </c>
      <c r="B58" s="21" t="str">
        <f t="shared" si="5"/>
        <v/>
      </c>
      <c r="C58" s="21" t="str">
        <f t="shared" si="6"/>
        <v/>
      </c>
      <c r="D58" s="23" t="str">
        <f t="shared" si="4"/>
        <v/>
      </c>
      <c r="E58" s="25" t="str">
        <f t="shared" si="7"/>
        <v/>
      </c>
      <c r="F58" s="21" t="str">
        <f t="shared" si="8"/>
        <v/>
      </c>
    </row>
    <row r="59" spans="1:6" x14ac:dyDescent="0.25">
      <c r="A59" s="21">
        <v>56</v>
      </c>
      <c r="B59" s="21" t="str">
        <f t="shared" si="5"/>
        <v/>
      </c>
      <c r="C59" s="21" t="str">
        <f t="shared" si="6"/>
        <v/>
      </c>
      <c r="D59" s="23" t="str">
        <f t="shared" si="4"/>
        <v/>
      </c>
      <c r="E59" s="25" t="str">
        <f t="shared" si="7"/>
        <v/>
      </c>
      <c r="F59" s="21" t="str">
        <f t="shared" si="8"/>
        <v/>
      </c>
    </row>
    <row r="60" spans="1:6" x14ac:dyDescent="0.25">
      <c r="A60" s="21">
        <v>57</v>
      </c>
      <c r="B60" s="21" t="str">
        <f t="shared" si="5"/>
        <v/>
      </c>
      <c r="C60" s="21" t="str">
        <f t="shared" si="6"/>
        <v/>
      </c>
      <c r="D60" s="23" t="str">
        <f t="shared" si="4"/>
        <v/>
      </c>
      <c r="E60" s="25" t="str">
        <f t="shared" si="7"/>
        <v/>
      </c>
      <c r="F60" s="21" t="str">
        <f t="shared" si="8"/>
        <v/>
      </c>
    </row>
    <row r="61" spans="1:6" x14ac:dyDescent="0.25">
      <c r="A61" s="21">
        <v>58</v>
      </c>
      <c r="B61" s="21" t="str">
        <f t="shared" si="5"/>
        <v/>
      </c>
      <c r="C61" s="21" t="str">
        <f t="shared" si="6"/>
        <v/>
      </c>
      <c r="D61" s="23" t="str">
        <f t="shared" si="4"/>
        <v/>
      </c>
      <c r="E61" s="25" t="str">
        <f t="shared" si="7"/>
        <v/>
      </c>
      <c r="F61" s="21" t="str">
        <f t="shared" si="8"/>
        <v/>
      </c>
    </row>
    <row r="62" spans="1:6" x14ac:dyDescent="0.25">
      <c r="A62" s="21">
        <v>59</v>
      </c>
      <c r="B62" s="21" t="str">
        <f t="shared" si="5"/>
        <v/>
      </c>
      <c r="C62" s="21" t="str">
        <f t="shared" si="6"/>
        <v/>
      </c>
      <c r="D62" s="23" t="str">
        <f t="shared" si="4"/>
        <v/>
      </c>
      <c r="E62" s="25" t="str">
        <f t="shared" si="7"/>
        <v/>
      </c>
      <c r="F62" s="21" t="str">
        <f t="shared" si="8"/>
        <v/>
      </c>
    </row>
    <row r="63" spans="1:6" x14ac:dyDescent="0.25">
      <c r="A63" s="21">
        <v>60</v>
      </c>
      <c r="B63" s="21" t="str">
        <f t="shared" si="5"/>
        <v/>
      </c>
      <c r="C63" s="21" t="str">
        <f t="shared" si="6"/>
        <v/>
      </c>
      <c r="D63" s="23" t="str">
        <f t="shared" si="4"/>
        <v/>
      </c>
      <c r="E63" s="25" t="str">
        <f t="shared" si="7"/>
        <v/>
      </c>
      <c r="F63" s="21" t="str">
        <f t="shared" si="8"/>
        <v/>
      </c>
    </row>
    <row r="64" spans="1:6" x14ac:dyDescent="0.25">
      <c r="A64" s="21">
        <v>61</v>
      </c>
      <c r="B64" s="21" t="str">
        <f t="shared" si="5"/>
        <v/>
      </c>
      <c r="C64" s="21" t="str">
        <f t="shared" si="6"/>
        <v/>
      </c>
      <c r="D64" s="23" t="str">
        <f t="shared" si="4"/>
        <v/>
      </c>
      <c r="E64" s="25" t="str">
        <f t="shared" si="7"/>
        <v/>
      </c>
      <c r="F64" s="21" t="str">
        <f t="shared" si="8"/>
        <v/>
      </c>
    </row>
    <row r="65" spans="1:6" x14ac:dyDescent="0.25">
      <c r="A65" s="21">
        <v>62</v>
      </c>
      <c r="B65" s="21" t="str">
        <f t="shared" si="5"/>
        <v/>
      </c>
      <c r="C65" s="21" t="str">
        <f t="shared" si="6"/>
        <v/>
      </c>
      <c r="D65" s="23" t="str">
        <f t="shared" si="4"/>
        <v/>
      </c>
      <c r="E65" s="25" t="str">
        <f t="shared" si="7"/>
        <v/>
      </c>
      <c r="F65" s="21" t="str">
        <f t="shared" si="8"/>
        <v/>
      </c>
    </row>
    <row r="66" spans="1:6" x14ac:dyDescent="0.25">
      <c r="A66" s="21">
        <v>63</v>
      </c>
      <c r="B66" s="21" t="str">
        <f t="shared" si="5"/>
        <v/>
      </c>
      <c r="C66" s="21" t="str">
        <f t="shared" si="6"/>
        <v/>
      </c>
      <c r="D66" s="23" t="str">
        <f t="shared" si="4"/>
        <v/>
      </c>
      <c r="E66" s="25" t="str">
        <f t="shared" si="7"/>
        <v/>
      </c>
      <c r="F66" s="21" t="str">
        <f t="shared" si="8"/>
        <v/>
      </c>
    </row>
    <row r="67" spans="1:6" x14ac:dyDescent="0.25">
      <c r="A67" s="21">
        <v>64</v>
      </c>
      <c r="B67" s="21" t="str">
        <f t="shared" si="5"/>
        <v/>
      </c>
      <c r="C67" s="21" t="str">
        <f t="shared" si="6"/>
        <v/>
      </c>
      <c r="D67" s="23" t="str">
        <f t="shared" si="4"/>
        <v/>
      </c>
      <c r="E67" s="25" t="str">
        <f t="shared" si="7"/>
        <v/>
      </c>
      <c r="F67" s="21" t="str">
        <f t="shared" si="8"/>
        <v/>
      </c>
    </row>
    <row r="68" spans="1:6" x14ac:dyDescent="0.25">
      <c r="A68" s="21">
        <v>65</v>
      </c>
      <c r="B68" s="21" t="str">
        <f t="shared" ref="B68:B99" si="9">IFERROR(VLOOKUP(A68,SearchTable,3,FALSE),"")</f>
        <v/>
      </c>
      <c r="C68" s="21" t="str">
        <f t="shared" ref="C68:C103" si="10">IFERROR(VLOOKUP(A68,SearchTable,5,FALSE),"")</f>
        <v/>
      </c>
      <c r="D68" s="23" t="str">
        <f t="shared" si="4"/>
        <v/>
      </c>
      <c r="E68" s="25" t="str">
        <f t="shared" ref="E68:E103" si="11">IFERROR(VLOOKUP(A68,SearchTable,4,FALSE),"")</f>
        <v/>
      </c>
      <c r="F68" s="21" t="str">
        <f t="shared" ref="F68:F103" si="12">IFERROR(VLOOKUP(A68,SearchTable,9,FALSE),"")</f>
        <v/>
      </c>
    </row>
    <row r="69" spans="1:6" x14ac:dyDescent="0.25">
      <c r="A69" s="21">
        <v>66</v>
      </c>
      <c r="B69" s="21" t="str">
        <f t="shared" si="9"/>
        <v/>
      </c>
      <c r="C69" s="21" t="str">
        <f t="shared" si="10"/>
        <v/>
      </c>
      <c r="D69" s="23" t="str">
        <f t="shared" ref="D69:D103" si="13">IFERROR(HYPERLINK(C69,B69),"")</f>
        <v/>
      </c>
      <c r="E69" s="25" t="str">
        <f t="shared" si="11"/>
        <v/>
      </c>
      <c r="F69" s="21" t="str">
        <f t="shared" si="12"/>
        <v/>
      </c>
    </row>
    <row r="70" spans="1:6" x14ac:dyDescent="0.25">
      <c r="A70" s="21">
        <v>67</v>
      </c>
      <c r="B70" s="21" t="str">
        <f t="shared" si="9"/>
        <v/>
      </c>
      <c r="C70" s="21" t="str">
        <f t="shared" si="10"/>
        <v/>
      </c>
      <c r="D70" s="23" t="str">
        <f t="shared" si="13"/>
        <v/>
      </c>
      <c r="E70" s="25" t="str">
        <f t="shared" si="11"/>
        <v/>
      </c>
      <c r="F70" s="21" t="str">
        <f t="shared" si="12"/>
        <v/>
      </c>
    </row>
    <row r="71" spans="1:6" x14ac:dyDescent="0.25">
      <c r="A71" s="21">
        <v>68</v>
      </c>
      <c r="B71" s="21" t="str">
        <f t="shared" si="9"/>
        <v/>
      </c>
      <c r="C71" s="21" t="str">
        <f t="shared" si="10"/>
        <v/>
      </c>
      <c r="D71" s="23" t="str">
        <f t="shared" si="13"/>
        <v/>
      </c>
      <c r="E71" s="25" t="str">
        <f t="shared" si="11"/>
        <v/>
      </c>
      <c r="F71" s="21" t="str">
        <f t="shared" si="12"/>
        <v/>
      </c>
    </row>
    <row r="72" spans="1:6" x14ac:dyDescent="0.25">
      <c r="A72" s="21">
        <v>69</v>
      </c>
      <c r="B72" s="21" t="str">
        <f t="shared" si="9"/>
        <v/>
      </c>
      <c r="C72" s="21" t="str">
        <f t="shared" si="10"/>
        <v/>
      </c>
      <c r="D72" s="23" t="str">
        <f t="shared" si="13"/>
        <v/>
      </c>
      <c r="E72" s="25" t="str">
        <f t="shared" si="11"/>
        <v/>
      </c>
      <c r="F72" s="21" t="str">
        <f t="shared" si="12"/>
        <v/>
      </c>
    </row>
    <row r="73" spans="1:6" x14ac:dyDescent="0.25">
      <c r="A73" s="21">
        <v>70</v>
      </c>
      <c r="B73" s="21" t="str">
        <f t="shared" si="9"/>
        <v/>
      </c>
      <c r="C73" s="21" t="str">
        <f t="shared" si="10"/>
        <v/>
      </c>
      <c r="D73" s="23" t="str">
        <f t="shared" si="13"/>
        <v/>
      </c>
      <c r="E73" s="25" t="str">
        <f t="shared" si="11"/>
        <v/>
      </c>
      <c r="F73" s="21" t="str">
        <f t="shared" si="12"/>
        <v/>
      </c>
    </row>
    <row r="74" spans="1:6" x14ac:dyDescent="0.25">
      <c r="A74" s="21">
        <v>71</v>
      </c>
      <c r="B74" s="21" t="str">
        <f t="shared" si="9"/>
        <v/>
      </c>
      <c r="C74" s="21" t="str">
        <f t="shared" si="10"/>
        <v/>
      </c>
      <c r="D74" s="23" t="str">
        <f t="shared" si="13"/>
        <v/>
      </c>
      <c r="E74" s="25" t="str">
        <f t="shared" si="11"/>
        <v/>
      </c>
      <c r="F74" s="21" t="str">
        <f t="shared" si="12"/>
        <v/>
      </c>
    </row>
    <row r="75" spans="1:6" x14ac:dyDescent="0.25">
      <c r="A75" s="21">
        <v>72</v>
      </c>
      <c r="B75" s="21" t="str">
        <f t="shared" si="9"/>
        <v/>
      </c>
      <c r="C75" s="21" t="str">
        <f t="shared" si="10"/>
        <v/>
      </c>
      <c r="D75" s="23" t="str">
        <f t="shared" si="13"/>
        <v/>
      </c>
      <c r="E75" s="25" t="str">
        <f t="shared" si="11"/>
        <v/>
      </c>
      <c r="F75" s="21" t="str">
        <f t="shared" si="12"/>
        <v/>
      </c>
    </row>
    <row r="76" spans="1:6" x14ac:dyDescent="0.25">
      <c r="A76" s="21">
        <v>73</v>
      </c>
      <c r="B76" s="21" t="str">
        <f t="shared" si="9"/>
        <v/>
      </c>
      <c r="C76" s="21" t="str">
        <f t="shared" si="10"/>
        <v/>
      </c>
      <c r="D76" s="23" t="str">
        <f t="shared" si="13"/>
        <v/>
      </c>
      <c r="E76" s="25" t="str">
        <f t="shared" si="11"/>
        <v/>
      </c>
      <c r="F76" s="21" t="str">
        <f t="shared" si="12"/>
        <v/>
      </c>
    </row>
    <row r="77" spans="1:6" x14ac:dyDescent="0.25">
      <c r="A77" s="21">
        <v>74</v>
      </c>
      <c r="B77" s="21" t="str">
        <f t="shared" si="9"/>
        <v/>
      </c>
      <c r="C77" s="21" t="str">
        <f t="shared" si="10"/>
        <v/>
      </c>
      <c r="D77" s="23" t="str">
        <f t="shared" si="13"/>
        <v/>
      </c>
      <c r="E77" s="25" t="str">
        <f t="shared" si="11"/>
        <v/>
      </c>
      <c r="F77" s="21" t="str">
        <f t="shared" si="12"/>
        <v/>
      </c>
    </row>
    <row r="78" spans="1:6" x14ac:dyDescent="0.25">
      <c r="A78" s="21">
        <v>75</v>
      </c>
      <c r="B78" s="21" t="str">
        <f t="shared" si="9"/>
        <v/>
      </c>
      <c r="C78" s="21" t="str">
        <f t="shared" si="10"/>
        <v/>
      </c>
      <c r="D78" s="23" t="str">
        <f t="shared" si="13"/>
        <v/>
      </c>
      <c r="E78" s="25" t="str">
        <f t="shared" si="11"/>
        <v/>
      </c>
      <c r="F78" s="21" t="str">
        <f t="shared" si="12"/>
        <v/>
      </c>
    </row>
    <row r="79" spans="1:6" x14ac:dyDescent="0.25">
      <c r="A79" s="21">
        <v>76</v>
      </c>
      <c r="B79" s="21" t="str">
        <f t="shared" si="9"/>
        <v/>
      </c>
      <c r="C79" s="21" t="str">
        <f t="shared" si="10"/>
        <v/>
      </c>
      <c r="D79" s="23" t="str">
        <f t="shared" si="13"/>
        <v/>
      </c>
      <c r="E79" s="25" t="str">
        <f t="shared" si="11"/>
        <v/>
      </c>
      <c r="F79" s="21" t="str">
        <f t="shared" si="12"/>
        <v/>
      </c>
    </row>
    <row r="80" spans="1:6" x14ac:dyDescent="0.25">
      <c r="A80" s="21">
        <v>77</v>
      </c>
      <c r="B80" s="21" t="str">
        <f t="shared" si="9"/>
        <v/>
      </c>
      <c r="C80" s="21" t="str">
        <f t="shared" si="10"/>
        <v/>
      </c>
      <c r="D80" s="23" t="str">
        <f t="shared" si="13"/>
        <v/>
      </c>
      <c r="E80" s="25" t="str">
        <f t="shared" si="11"/>
        <v/>
      </c>
      <c r="F80" s="21" t="str">
        <f t="shared" si="12"/>
        <v/>
      </c>
    </row>
    <row r="81" spans="1:6" x14ac:dyDescent="0.25">
      <c r="A81" s="21">
        <v>78</v>
      </c>
      <c r="B81" s="21" t="str">
        <f t="shared" si="9"/>
        <v/>
      </c>
      <c r="C81" s="21" t="str">
        <f t="shared" si="10"/>
        <v/>
      </c>
      <c r="D81" s="23" t="str">
        <f t="shared" si="13"/>
        <v/>
      </c>
      <c r="E81" s="25" t="str">
        <f t="shared" si="11"/>
        <v/>
      </c>
      <c r="F81" s="21" t="str">
        <f t="shared" si="12"/>
        <v/>
      </c>
    </row>
    <row r="82" spans="1:6" x14ac:dyDescent="0.25">
      <c r="A82" s="21">
        <v>79</v>
      </c>
      <c r="B82" s="21" t="str">
        <f t="shared" si="9"/>
        <v/>
      </c>
      <c r="C82" s="21" t="str">
        <f t="shared" si="10"/>
        <v/>
      </c>
      <c r="D82" s="23" t="str">
        <f t="shared" si="13"/>
        <v/>
      </c>
      <c r="E82" s="25" t="str">
        <f t="shared" si="11"/>
        <v/>
      </c>
      <c r="F82" s="21" t="str">
        <f t="shared" si="12"/>
        <v/>
      </c>
    </row>
    <row r="83" spans="1:6" x14ac:dyDescent="0.25">
      <c r="A83" s="21">
        <v>80</v>
      </c>
      <c r="B83" s="21" t="str">
        <f t="shared" si="9"/>
        <v/>
      </c>
      <c r="C83" s="21" t="str">
        <f t="shared" si="10"/>
        <v/>
      </c>
      <c r="D83" s="23" t="str">
        <f t="shared" si="13"/>
        <v/>
      </c>
      <c r="E83" s="25" t="str">
        <f t="shared" si="11"/>
        <v/>
      </c>
      <c r="F83" s="21" t="str">
        <f t="shared" si="12"/>
        <v/>
      </c>
    </row>
    <row r="84" spans="1:6" x14ac:dyDescent="0.25">
      <c r="A84" s="21">
        <v>81</v>
      </c>
      <c r="B84" s="21" t="str">
        <f t="shared" si="9"/>
        <v/>
      </c>
      <c r="C84" s="21" t="str">
        <f t="shared" si="10"/>
        <v/>
      </c>
      <c r="D84" s="23" t="str">
        <f t="shared" si="13"/>
        <v/>
      </c>
      <c r="E84" s="25" t="str">
        <f t="shared" si="11"/>
        <v/>
      </c>
      <c r="F84" s="21" t="str">
        <f t="shared" si="12"/>
        <v/>
      </c>
    </row>
    <row r="85" spans="1:6" x14ac:dyDescent="0.25">
      <c r="A85" s="21">
        <v>82</v>
      </c>
      <c r="B85" s="21" t="str">
        <f t="shared" si="9"/>
        <v/>
      </c>
      <c r="C85" s="21" t="str">
        <f t="shared" si="10"/>
        <v/>
      </c>
      <c r="D85" s="23" t="str">
        <f t="shared" si="13"/>
        <v/>
      </c>
      <c r="E85" s="25" t="str">
        <f t="shared" si="11"/>
        <v/>
      </c>
      <c r="F85" s="21" t="str">
        <f t="shared" si="12"/>
        <v/>
      </c>
    </row>
    <row r="86" spans="1:6" x14ac:dyDescent="0.25">
      <c r="A86" s="21">
        <v>83</v>
      </c>
      <c r="B86" s="21" t="str">
        <f t="shared" si="9"/>
        <v/>
      </c>
      <c r="C86" s="21" t="str">
        <f t="shared" si="10"/>
        <v/>
      </c>
      <c r="D86" s="23" t="str">
        <f t="shared" si="13"/>
        <v/>
      </c>
      <c r="E86" s="25" t="str">
        <f t="shared" si="11"/>
        <v/>
      </c>
      <c r="F86" s="21" t="str">
        <f t="shared" si="12"/>
        <v/>
      </c>
    </row>
    <row r="87" spans="1:6" x14ac:dyDescent="0.25">
      <c r="A87" s="21">
        <v>84</v>
      </c>
      <c r="B87" s="21" t="str">
        <f t="shared" si="9"/>
        <v/>
      </c>
      <c r="C87" s="21" t="str">
        <f t="shared" si="10"/>
        <v/>
      </c>
      <c r="D87" s="23" t="str">
        <f t="shared" si="13"/>
        <v/>
      </c>
      <c r="E87" s="25" t="str">
        <f t="shared" si="11"/>
        <v/>
      </c>
      <c r="F87" s="21" t="str">
        <f t="shared" si="12"/>
        <v/>
      </c>
    </row>
    <row r="88" spans="1:6" x14ac:dyDescent="0.25">
      <c r="A88" s="21">
        <v>85</v>
      </c>
      <c r="B88" s="21" t="str">
        <f t="shared" si="9"/>
        <v/>
      </c>
      <c r="C88" s="21" t="str">
        <f t="shared" si="10"/>
        <v/>
      </c>
      <c r="D88" s="23" t="str">
        <f t="shared" si="13"/>
        <v/>
      </c>
      <c r="E88" s="25" t="str">
        <f t="shared" si="11"/>
        <v/>
      </c>
      <c r="F88" s="21" t="str">
        <f t="shared" si="12"/>
        <v/>
      </c>
    </row>
    <row r="89" spans="1:6" x14ac:dyDescent="0.25">
      <c r="A89" s="21">
        <v>86</v>
      </c>
      <c r="B89" s="21" t="str">
        <f t="shared" si="9"/>
        <v/>
      </c>
      <c r="C89" s="21" t="str">
        <f t="shared" si="10"/>
        <v/>
      </c>
      <c r="D89" s="23" t="str">
        <f t="shared" si="13"/>
        <v/>
      </c>
      <c r="E89" s="25" t="str">
        <f t="shared" si="11"/>
        <v/>
      </c>
      <c r="F89" s="21" t="str">
        <f t="shared" si="12"/>
        <v/>
      </c>
    </row>
    <row r="90" spans="1:6" x14ac:dyDescent="0.25">
      <c r="A90" s="21">
        <v>87</v>
      </c>
      <c r="B90" s="21" t="str">
        <f t="shared" si="9"/>
        <v/>
      </c>
      <c r="C90" s="21" t="str">
        <f t="shared" si="10"/>
        <v/>
      </c>
      <c r="D90" s="23" t="str">
        <f t="shared" si="13"/>
        <v/>
      </c>
      <c r="E90" s="25" t="str">
        <f t="shared" si="11"/>
        <v/>
      </c>
      <c r="F90" s="21" t="str">
        <f t="shared" si="12"/>
        <v/>
      </c>
    </row>
    <row r="91" spans="1:6" x14ac:dyDescent="0.25">
      <c r="A91" s="21">
        <v>88</v>
      </c>
      <c r="B91" s="21" t="str">
        <f t="shared" si="9"/>
        <v/>
      </c>
      <c r="C91" s="21" t="str">
        <f t="shared" si="10"/>
        <v/>
      </c>
      <c r="D91" s="23" t="str">
        <f t="shared" si="13"/>
        <v/>
      </c>
      <c r="E91" s="25" t="str">
        <f t="shared" si="11"/>
        <v/>
      </c>
      <c r="F91" s="21" t="str">
        <f t="shared" si="12"/>
        <v/>
      </c>
    </row>
    <row r="92" spans="1:6" x14ac:dyDescent="0.25">
      <c r="A92" s="21">
        <v>89</v>
      </c>
      <c r="B92" s="21" t="str">
        <f t="shared" si="9"/>
        <v/>
      </c>
      <c r="C92" s="21" t="str">
        <f t="shared" si="10"/>
        <v/>
      </c>
      <c r="D92" s="23" t="str">
        <f t="shared" si="13"/>
        <v/>
      </c>
      <c r="E92" s="25" t="str">
        <f t="shared" si="11"/>
        <v/>
      </c>
      <c r="F92" s="21" t="str">
        <f t="shared" si="12"/>
        <v/>
      </c>
    </row>
    <row r="93" spans="1:6" x14ac:dyDescent="0.25">
      <c r="A93" s="21">
        <v>90</v>
      </c>
      <c r="B93" s="21" t="str">
        <f t="shared" si="9"/>
        <v/>
      </c>
      <c r="C93" s="21" t="str">
        <f t="shared" si="10"/>
        <v/>
      </c>
      <c r="D93" s="23" t="str">
        <f t="shared" si="13"/>
        <v/>
      </c>
      <c r="E93" s="25" t="str">
        <f t="shared" si="11"/>
        <v/>
      </c>
      <c r="F93" s="21" t="str">
        <f t="shared" si="12"/>
        <v/>
      </c>
    </row>
    <row r="94" spans="1:6" x14ac:dyDescent="0.25">
      <c r="A94" s="21">
        <v>91</v>
      </c>
      <c r="B94" s="21" t="str">
        <f t="shared" si="9"/>
        <v/>
      </c>
      <c r="C94" s="21" t="str">
        <f t="shared" si="10"/>
        <v/>
      </c>
      <c r="D94" s="23" t="str">
        <f t="shared" si="13"/>
        <v/>
      </c>
      <c r="E94" s="25" t="str">
        <f t="shared" si="11"/>
        <v/>
      </c>
      <c r="F94" s="21" t="str">
        <f t="shared" si="12"/>
        <v/>
      </c>
    </row>
    <row r="95" spans="1:6" x14ac:dyDescent="0.25">
      <c r="A95" s="21">
        <v>92</v>
      </c>
      <c r="B95" s="21" t="str">
        <f t="shared" si="9"/>
        <v/>
      </c>
      <c r="C95" s="21" t="str">
        <f t="shared" si="10"/>
        <v/>
      </c>
      <c r="D95" s="23" t="str">
        <f t="shared" si="13"/>
        <v/>
      </c>
      <c r="E95" s="25" t="str">
        <f t="shared" si="11"/>
        <v/>
      </c>
      <c r="F95" s="21" t="str">
        <f t="shared" si="12"/>
        <v/>
      </c>
    </row>
    <row r="96" spans="1:6" x14ac:dyDescent="0.25">
      <c r="A96" s="21">
        <v>93</v>
      </c>
      <c r="B96" s="21" t="str">
        <f t="shared" si="9"/>
        <v/>
      </c>
      <c r="C96" s="21" t="str">
        <f t="shared" si="10"/>
        <v/>
      </c>
      <c r="D96" s="23" t="str">
        <f t="shared" si="13"/>
        <v/>
      </c>
      <c r="E96" s="25" t="str">
        <f t="shared" si="11"/>
        <v/>
      </c>
      <c r="F96" s="21" t="str">
        <f t="shared" si="12"/>
        <v/>
      </c>
    </row>
    <row r="97" spans="1:6" x14ac:dyDescent="0.25">
      <c r="A97" s="21">
        <v>94</v>
      </c>
      <c r="B97" s="21" t="str">
        <f t="shared" si="9"/>
        <v/>
      </c>
      <c r="C97" s="21" t="str">
        <f t="shared" si="10"/>
        <v/>
      </c>
      <c r="D97" s="23" t="str">
        <f t="shared" si="13"/>
        <v/>
      </c>
      <c r="E97" s="25" t="str">
        <f t="shared" si="11"/>
        <v/>
      </c>
      <c r="F97" s="21" t="str">
        <f t="shared" si="12"/>
        <v/>
      </c>
    </row>
    <row r="98" spans="1:6" x14ac:dyDescent="0.25">
      <c r="A98" s="21">
        <v>95</v>
      </c>
      <c r="B98" s="21" t="str">
        <f t="shared" si="9"/>
        <v/>
      </c>
      <c r="C98" s="21" t="str">
        <f t="shared" si="10"/>
        <v/>
      </c>
      <c r="D98" s="23" t="str">
        <f t="shared" si="13"/>
        <v/>
      </c>
      <c r="E98" s="25" t="str">
        <f t="shared" si="11"/>
        <v/>
      </c>
      <c r="F98" s="21" t="str">
        <f t="shared" si="12"/>
        <v/>
      </c>
    </row>
    <row r="99" spans="1:6" x14ac:dyDescent="0.25">
      <c r="A99" s="21">
        <v>96</v>
      </c>
      <c r="B99" s="21" t="str">
        <f t="shared" si="9"/>
        <v/>
      </c>
      <c r="C99" s="21" t="str">
        <f t="shared" si="10"/>
        <v/>
      </c>
      <c r="D99" s="23" t="str">
        <f t="shared" si="13"/>
        <v/>
      </c>
      <c r="E99" s="25" t="str">
        <f t="shared" si="11"/>
        <v/>
      </c>
      <c r="F99" s="21" t="str">
        <f t="shared" si="12"/>
        <v/>
      </c>
    </row>
    <row r="100" spans="1:6" x14ac:dyDescent="0.25">
      <c r="A100" s="21">
        <v>97</v>
      </c>
      <c r="B100" s="21" t="str">
        <f>IFERROR(VLOOKUP(A100,SearchTable,3,FALSE),"")</f>
        <v/>
      </c>
      <c r="C100" s="21" t="str">
        <f t="shared" si="10"/>
        <v/>
      </c>
      <c r="D100" s="23" t="str">
        <f t="shared" si="13"/>
        <v/>
      </c>
      <c r="E100" s="25" t="str">
        <f t="shared" si="11"/>
        <v/>
      </c>
      <c r="F100" s="21" t="str">
        <f t="shared" si="12"/>
        <v/>
      </c>
    </row>
    <row r="101" spans="1:6" x14ac:dyDescent="0.25">
      <c r="A101" s="21">
        <v>98</v>
      </c>
      <c r="B101" s="21" t="str">
        <f>IFERROR(VLOOKUP(A101,SearchTable,3,FALSE),"")</f>
        <v/>
      </c>
      <c r="C101" s="21" t="str">
        <f t="shared" si="10"/>
        <v/>
      </c>
      <c r="D101" s="23" t="str">
        <f t="shared" si="13"/>
        <v/>
      </c>
      <c r="E101" s="25" t="str">
        <f t="shared" si="11"/>
        <v/>
      </c>
      <c r="F101" s="21" t="str">
        <f t="shared" si="12"/>
        <v/>
      </c>
    </row>
    <row r="102" spans="1:6" x14ac:dyDescent="0.25">
      <c r="A102" s="21">
        <v>99</v>
      </c>
      <c r="B102" s="21" t="str">
        <f>IFERROR(VLOOKUP(A102,SearchTable,3,FALSE),"")</f>
        <v/>
      </c>
      <c r="C102" s="21" t="str">
        <f t="shared" si="10"/>
        <v/>
      </c>
      <c r="D102" s="23" t="str">
        <f t="shared" si="13"/>
        <v/>
      </c>
      <c r="E102" s="25" t="str">
        <f t="shared" si="11"/>
        <v/>
      </c>
      <c r="F102" s="21" t="str">
        <f t="shared" si="12"/>
        <v/>
      </c>
    </row>
    <row r="103" spans="1:6" x14ac:dyDescent="0.25">
      <c r="A103" s="21">
        <v>100</v>
      </c>
      <c r="B103" s="21" t="str">
        <f>IFERROR(VLOOKUP(A103,SearchTable,3,FALSE),"")</f>
        <v/>
      </c>
      <c r="C103" s="21" t="str">
        <f t="shared" si="10"/>
        <v/>
      </c>
      <c r="D103" s="23" t="str">
        <f t="shared" si="13"/>
        <v/>
      </c>
      <c r="E103" s="25" t="str">
        <f t="shared" si="11"/>
        <v/>
      </c>
      <c r="F103" s="21" t="str">
        <f t="shared" si="12"/>
        <v/>
      </c>
    </row>
  </sheetData>
  <autoFilter ref="A3:F103"/>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70"/>
  <sheetViews>
    <sheetView workbookViewId="0">
      <pane ySplit="1" topLeftCell="A11" activePane="bottomLeft" state="frozen"/>
      <selection pane="bottomLeft" activeCell="A2" sqref="A2"/>
    </sheetView>
  </sheetViews>
  <sheetFormatPr defaultRowHeight="15" x14ac:dyDescent="0.25"/>
  <cols>
    <col min="1" max="1" width="19.140625" style="39" bestFit="1" customWidth="1"/>
    <col min="2" max="2" width="9" style="27" customWidth="1"/>
    <col min="3" max="3" width="7.85546875" style="27" customWidth="1"/>
    <col min="4" max="4" width="6.42578125" style="27" customWidth="1"/>
    <col min="5" max="5" width="7.140625" style="27" customWidth="1"/>
    <col min="6" max="6" width="80.7109375" customWidth="1"/>
    <col min="7" max="7" width="47.7109375" customWidth="1"/>
    <col min="8" max="8" width="7.5703125" style="27" bestFit="1" customWidth="1"/>
    <col min="9" max="9" width="9" style="36" customWidth="1"/>
    <col min="10" max="10" width="81.140625" hidden="1" customWidth="1"/>
    <col min="11" max="11" width="96.7109375" bestFit="1" customWidth="1"/>
    <col min="12" max="12" width="49" hidden="1" customWidth="1"/>
    <col min="13" max="13" width="51.5703125" hidden="1" customWidth="1"/>
    <col min="14" max="14" width="37.7109375" hidden="1" customWidth="1"/>
    <col min="15" max="15" width="17" hidden="1" customWidth="1"/>
  </cols>
  <sheetData>
    <row r="1" spans="1:15" s="41" customFormat="1" ht="31.5" x14ac:dyDescent="0.25">
      <c r="A1" s="40" t="s">
        <v>1980</v>
      </c>
      <c r="B1" s="40" t="s">
        <v>1509</v>
      </c>
      <c r="C1" s="40" t="s">
        <v>1505</v>
      </c>
      <c r="D1" s="40" t="s">
        <v>1506</v>
      </c>
      <c r="E1" s="40" t="s">
        <v>1507</v>
      </c>
      <c r="F1" s="40" t="s">
        <v>0</v>
      </c>
      <c r="G1" s="40" t="s">
        <v>1547</v>
      </c>
      <c r="H1" s="40" t="s">
        <v>1</v>
      </c>
      <c r="I1" s="40" t="s">
        <v>1193</v>
      </c>
      <c r="J1" s="40" t="s">
        <v>1190</v>
      </c>
      <c r="K1" s="40" t="s">
        <v>1530</v>
      </c>
      <c r="L1" s="40" t="s">
        <v>5</v>
      </c>
      <c r="M1" s="40" t="s">
        <v>1191</v>
      </c>
      <c r="N1" s="40" t="s">
        <v>1192</v>
      </c>
      <c r="O1" s="40" t="s">
        <v>1189</v>
      </c>
    </row>
    <row r="2" spans="1:15" x14ac:dyDescent="0.25">
      <c r="A2" s="54" t="s">
        <v>1554</v>
      </c>
      <c r="B2" s="29"/>
      <c r="C2" s="29"/>
      <c r="D2" s="29"/>
      <c r="E2" s="29">
        <v>3</v>
      </c>
      <c r="F2" s="30" t="s">
        <v>1454</v>
      </c>
      <c r="G2" s="30" t="s">
        <v>1453</v>
      </c>
      <c r="H2" s="29">
        <v>2011</v>
      </c>
      <c r="I2" s="35" t="s">
        <v>1532</v>
      </c>
      <c r="J2" s="30" t="s">
        <v>1876</v>
      </c>
      <c r="K2" s="31" t="str">
        <f t="shared" ref="K2:K33" si="0">HYPERLINK(J2)</f>
        <v>https://ebookcentral.proquest.com/lib/uoguelph/detail.action?docID=700349</v>
      </c>
      <c r="L2" s="30" t="s">
        <v>1275</v>
      </c>
      <c r="M2" s="30" t="s">
        <v>1325</v>
      </c>
      <c r="N2" s="30" t="s">
        <v>1456</v>
      </c>
      <c r="O2" s="30" t="s">
        <v>1455</v>
      </c>
    </row>
    <row r="3" spans="1:15" x14ac:dyDescent="0.25">
      <c r="A3" s="38" t="s">
        <v>1184</v>
      </c>
      <c r="B3" s="29"/>
      <c r="C3" s="29"/>
      <c r="D3" s="29">
        <v>2</v>
      </c>
      <c r="E3" s="29"/>
      <c r="F3" s="30" t="s">
        <v>1323</v>
      </c>
      <c r="G3" s="30" t="s">
        <v>1322</v>
      </c>
      <c r="H3" s="29">
        <v>2006</v>
      </c>
      <c r="I3" s="35" t="s">
        <v>1537</v>
      </c>
      <c r="J3" s="30" t="s">
        <v>1173</v>
      </c>
      <c r="K3" s="31" t="str">
        <f t="shared" si="0"/>
        <v>http://search.ebscohost.com/login.aspx?direct=true&amp;scope=site&amp;db=nlebk&amp;db=nlabk&amp;AN=579711</v>
      </c>
      <c r="L3" s="30" t="s">
        <v>1299</v>
      </c>
      <c r="M3" s="30" t="s">
        <v>1325</v>
      </c>
      <c r="N3" s="30" t="s">
        <v>1326</v>
      </c>
      <c r="O3" s="30" t="s">
        <v>1334</v>
      </c>
    </row>
    <row r="4" spans="1:15" x14ac:dyDescent="0.25">
      <c r="A4" s="37"/>
      <c r="B4" s="29" t="s">
        <v>1508</v>
      </c>
      <c r="C4" s="29">
        <v>1</v>
      </c>
      <c r="D4" s="29"/>
      <c r="E4" s="29"/>
      <c r="F4" s="30" t="s">
        <v>1195</v>
      </c>
      <c r="G4" s="30" t="s">
        <v>1194</v>
      </c>
      <c r="H4" s="29">
        <v>2003</v>
      </c>
      <c r="I4" s="35" t="s">
        <v>1541</v>
      </c>
      <c r="J4" s="30"/>
      <c r="K4" s="31" t="str">
        <f t="shared" si="0"/>
        <v/>
      </c>
      <c r="L4" s="30" t="s">
        <v>1196</v>
      </c>
      <c r="M4" s="30" t="s">
        <v>1197</v>
      </c>
      <c r="N4" s="30" t="s">
        <v>1198</v>
      </c>
      <c r="O4" s="30"/>
    </row>
    <row r="5" spans="1:15" x14ac:dyDescent="0.25">
      <c r="A5" s="38" t="s">
        <v>1134</v>
      </c>
      <c r="B5" s="29"/>
      <c r="C5" s="29"/>
      <c r="D5" s="29"/>
      <c r="E5" s="29">
        <v>3</v>
      </c>
      <c r="F5" s="30" t="s">
        <v>1487</v>
      </c>
      <c r="G5" s="30" t="s">
        <v>1486</v>
      </c>
      <c r="H5" s="29">
        <v>2011</v>
      </c>
      <c r="I5" s="35"/>
      <c r="J5" s="30" t="s">
        <v>1527</v>
      </c>
      <c r="K5" s="31" t="str">
        <f t="shared" si="0"/>
        <v>http://site.ebrary.com/lib/oculguelph/docDetail.action?docID=10483288</v>
      </c>
      <c r="L5" s="30" t="s">
        <v>1275</v>
      </c>
      <c r="M5" s="30" t="s">
        <v>1325</v>
      </c>
      <c r="N5" s="30" t="s">
        <v>1489</v>
      </c>
      <c r="O5" s="30" t="s">
        <v>1488</v>
      </c>
    </row>
    <row r="6" spans="1:15" x14ac:dyDescent="0.25">
      <c r="A6" s="38" t="s">
        <v>1184</v>
      </c>
      <c r="B6" s="29"/>
      <c r="C6" s="29"/>
      <c r="D6" s="29">
        <v>2</v>
      </c>
      <c r="E6" s="29">
        <v>3</v>
      </c>
      <c r="F6" s="30" t="s">
        <v>1350</v>
      </c>
      <c r="G6" s="30" t="s">
        <v>1349</v>
      </c>
      <c r="H6" s="29">
        <v>2016</v>
      </c>
      <c r="I6" s="35" t="s">
        <v>1532</v>
      </c>
      <c r="J6" s="30" t="s">
        <v>1168</v>
      </c>
      <c r="K6" s="31" t="str">
        <f t="shared" si="0"/>
        <v>http://search.ebscohost.com/login.aspx?direct=true&amp;scope=site&amp;db=nlebk&amp;db=nlabk&amp;AN=1076484</v>
      </c>
      <c r="L6" s="30" t="s">
        <v>1352</v>
      </c>
      <c r="M6" s="30" t="s">
        <v>1325</v>
      </c>
      <c r="N6" s="30" t="s">
        <v>1353</v>
      </c>
      <c r="O6" s="33"/>
    </row>
    <row r="7" spans="1:15" x14ac:dyDescent="0.25">
      <c r="A7" s="59" t="s">
        <v>1975</v>
      </c>
      <c r="B7" s="29" t="s">
        <v>1508</v>
      </c>
      <c r="C7" s="29"/>
      <c r="D7" s="29"/>
      <c r="E7" s="29">
        <v>3</v>
      </c>
      <c r="F7" s="30" t="s">
        <v>1483</v>
      </c>
      <c r="G7" s="30" t="s">
        <v>1482</v>
      </c>
      <c r="H7" s="29">
        <v>2008</v>
      </c>
      <c r="I7" s="35" t="s">
        <v>1537</v>
      </c>
      <c r="J7" s="30"/>
      <c r="K7" s="31" t="str">
        <f t="shared" si="0"/>
        <v/>
      </c>
      <c r="L7" s="30" t="s">
        <v>1275</v>
      </c>
      <c r="M7" s="30" t="s">
        <v>1325</v>
      </c>
      <c r="N7" s="30" t="s">
        <v>1485</v>
      </c>
      <c r="O7" s="30" t="s">
        <v>1484</v>
      </c>
    </row>
    <row r="8" spans="1:15" x14ac:dyDescent="0.25">
      <c r="A8" s="37"/>
      <c r="B8" s="29" t="s">
        <v>1508</v>
      </c>
      <c r="C8" s="29"/>
      <c r="D8" s="29">
        <v>2</v>
      </c>
      <c r="E8" s="29"/>
      <c r="F8" s="30" t="s">
        <v>1339</v>
      </c>
      <c r="G8" s="30" t="s">
        <v>1338</v>
      </c>
      <c r="H8" s="29">
        <v>2013</v>
      </c>
      <c r="I8" s="35" t="s">
        <v>1533</v>
      </c>
      <c r="J8" s="30"/>
      <c r="K8" s="31" t="str">
        <f t="shared" si="0"/>
        <v/>
      </c>
      <c r="L8" s="30" t="s">
        <v>1341</v>
      </c>
      <c r="M8" s="30" t="s">
        <v>1342</v>
      </c>
      <c r="N8" s="30" t="s">
        <v>1343</v>
      </c>
      <c r="O8" s="30" t="s">
        <v>1324</v>
      </c>
    </row>
    <row r="9" spans="1:15" x14ac:dyDescent="0.25">
      <c r="A9" s="37"/>
      <c r="B9" s="29" t="s">
        <v>1508</v>
      </c>
      <c r="C9" s="29"/>
      <c r="D9" s="29">
        <v>2</v>
      </c>
      <c r="E9" s="29"/>
      <c r="F9" s="30" t="s">
        <v>1377</v>
      </c>
      <c r="G9" s="30" t="s">
        <v>1376</v>
      </c>
      <c r="H9" s="29">
        <v>1998</v>
      </c>
      <c r="I9" s="35"/>
      <c r="J9" s="30"/>
      <c r="K9" s="31" t="str">
        <f t="shared" si="0"/>
        <v/>
      </c>
      <c r="L9" s="30" t="s">
        <v>1341</v>
      </c>
      <c r="M9" s="30" t="s">
        <v>1379</v>
      </c>
      <c r="N9" s="30" t="s">
        <v>1380</v>
      </c>
      <c r="O9" s="30" t="s">
        <v>1280</v>
      </c>
    </row>
    <row r="10" spans="1:15" x14ac:dyDescent="0.25">
      <c r="A10" s="38" t="s">
        <v>1531</v>
      </c>
      <c r="B10" s="29"/>
      <c r="C10" s="29"/>
      <c r="D10" s="29">
        <v>2</v>
      </c>
      <c r="E10" s="29">
        <v>3</v>
      </c>
      <c r="F10" s="30" t="s">
        <v>1394</v>
      </c>
      <c r="G10" s="30" t="s">
        <v>1393</v>
      </c>
      <c r="H10" s="29">
        <v>2015</v>
      </c>
      <c r="I10" s="35" t="s">
        <v>1533</v>
      </c>
      <c r="J10" s="30" t="s">
        <v>143</v>
      </c>
      <c r="K10" s="31" t="str">
        <f t="shared" si="0"/>
        <v>http://www.sciencedirect.com/science/book/9781455744565</v>
      </c>
      <c r="L10" s="30" t="s">
        <v>1347</v>
      </c>
      <c r="M10" s="30" t="s">
        <v>1239</v>
      </c>
      <c r="N10" s="30" t="s">
        <v>1396</v>
      </c>
      <c r="O10" s="30" t="s">
        <v>1395</v>
      </c>
    </row>
    <row r="11" spans="1:15" x14ac:dyDescent="0.25">
      <c r="A11" s="37"/>
      <c r="B11" s="29" t="s">
        <v>1508</v>
      </c>
      <c r="C11" s="29"/>
      <c r="D11" s="29">
        <v>2</v>
      </c>
      <c r="E11" s="29"/>
      <c r="F11" s="30" t="s">
        <v>1319</v>
      </c>
      <c r="G11" s="30" t="s">
        <v>1318</v>
      </c>
      <c r="H11" s="29">
        <v>2001</v>
      </c>
      <c r="I11" s="35" t="s">
        <v>1538</v>
      </c>
      <c r="J11" s="30"/>
      <c r="K11" s="31" t="str">
        <f t="shared" si="0"/>
        <v/>
      </c>
      <c r="L11" s="30" t="s">
        <v>1305</v>
      </c>
      <c r="M11" s="30" t="s">
        <v>1229</v>
      </c>
      <c r="N11" s="30" t="s">
        <v>1321</v>
      </c>
      <c r="O11" s="30" t="s">
        <v>1260</v>
      </c>
    </row>
    <row r="12" spans="1:15" x14ac:dyDescent="0.25">
      <c r="A12" s="38" t="s">
        <v>1134</v>
      </c>
      <c r="B12" s="29"/>
      <c r="C12" s="29">
        <v>1</v>
      </c>
      <c r="D12" s="29"/>
      <c r="E12" s="29"/>
      <c r="F12" s="30" t="s">
        <v>1219</v>
      </c>
      <c r="G12" s="30" t="s">
        <v>1218</v>
      </c>
      <c r="H12" s="29">
        <v>2008</v>
      </c>
      <c r="I12" s="35" t="s">
        <v>1532</v>
      </c>
      <c r="J12" s="30" t="s">
        <v>1221</v>
      </c>
      <c r="K12" s="31" t="str">
        <f t="shared" si="0"/>
        <v>http://site.ebrary.com/lib/oculguelph/detail.action?docID=10251254</v>
      </c>
      <c r="L12" s="30" t="s">
        <v>1222</v>
      </c>
      <c r="M12" s="30" t="s">
        <v>1223</v>
      </c>
      <c r="N12" s="30" t="s">
        <v>1224</v>
      </c>
      <c r="O12" s="30" t="s">
        <v>1216</v>
      </c>
    </row>
    <row r="13" spans="1:15" x14ac:dyDescent="0.25">
      <c r="A13" s="37"/>
      <c r="B13" s="29" t="s">
        <v>1508</v>
      </c>
      <c r="C13" s="29">
        <v>1</v>
      </c>
      <c r="D13" s="29"/>
      <c r="E13" s="29"/>
      <c r="F13" s="30" t="s">
        <v>1291</v>
      </c>
      <c r="G13" s="30" t="s">
        <v>1290</v>
      </c>
      <c r="H13" s="29">
        <v>1991</v>
      </c>
      <c r="I13" s="35" t="s">
        <v>1537</v>
      </c>
      <c r="J13" s="30"/>
      <c r="K13" s="31" t="str">
        <f t="shared" si="0"/>
        <v/>
      </c>
      <c r="L13" s="30" t="s">
        <v>1293</v>
      </c>
      <c r="M13" s="30" t="s">
        <v>1294</v>
      </c>
      <c r="N13" s="30" t="s">
        <v>1295</v>
      </c>
      <c r="O13" s="30" t="s">
        <v>1502</v>
      </c>
    </row>
    <row r="14" spans="1:15" x14ac:dyDescent="0.25">
      <c r="A14" s="38" t="s">
        <v>1531</v>
      </c>
      <c r="B14" s="29"/>
      <c r="C14" s="29"/>
      <c r="D14" s="29">
        <v>2</v>
      </c>
      <c r="E14" s="29"/>
      <c r="F14" s="30" t="s">
        <v>1372</v>
      </c>
      <c r="G14" s="30" t="s">
        <v>1371</v>
      </c>
      <c r="H14" s="29">
        <v>2007</v>
      </c>
      <c r="I14" s="35" t="s">
        <v>1537</v>
      </c>
      <c r="J14" s="30" t="s">
        <v>215</v>
      </c>
      <c r="K14" s="31" t="str">
        <f t="shared" si="0"/>
        <v>http://www.sciencedirect.com/science/book/9780721693231</v>
      </c>
      <c r="L14" s="30" t="s">
        <v>1374</v>
      </c>
      <c r="M14" s="30" t="s">
        <v>1239</v>
      </c>
      <c r="N14" s="30" t="s">
        <v>1375</v>
      </c>
      <c r="O14" s="30" t="s">
        <v>1447</v>
      </c>
    </row>
    <row r="15" spans="1:15" x14ac:dyDescent="0.25">
      <c r="A15" s="54" t="s">
        <v>1554</v>
      </c>
      <c r="B15" s="29"/>
      <c r="C15" s="29">
        <v>1</v>
      </c>
      <c r="D15" s="29"/>
      <c r="E15" s="29"/>
      <c r="F15" s="30" t="s">
        <v>1232</v>
      </c>
      <c r="G15" s="30" t="s">
        <v>1231</v>
      </c>
      <c r="H15" s="29">
        <v>2006</v>
      </c>
      <c r="I15" s="35" t="s">
        <v>1532</v>
      </c>
      <c r="J15" s="30" t="s">
        <v>1549</v>
      </c>
      <c r="K15" s="31" t="str">
        <f t="shared" si="0"/>
        <v>https://ebookcentral.proquest.com/lib/uoguelph/detail.action?docID=1157728</v>
      </c>
      <c r="L15" s="30" t="s">
        <v>1183</v>
      </c>
      <c r="M15" s="30" t="s">
        <v>1234</v>
      </c>
      <c r="N15" s="30" t="s">
        <v>1235</v>
      </c>
      <c r="O15" s="30" t="s">
        <v>1233</v>
      </c>
    </row>
    <row r="16" spans="1:15" x14ac:dyDescent="0.25">
      <c r="A16" s="38" t="s">
        <v>1531</v>
      </c>
      <c r="B16" s="29"/>
      <c r="C16" s="29"/>
      <c r="D16" s="29"/>
      <c r="E16" s="29">
        <v>3</v>
      </c>
      <c r="F16" s="30" t="s">
        <v>1479</v>
      </c>
      <c r="G16" s="30" t="s">
        <v>1478</v>
      </c>
      <c r="H16" s="29">
        <v>2011</v>
      </c>
      <c r="I16" s="35" t="s">
        <v>1537</v>
      </c>
      <c r="J16" s="30" t="s">
        <v>1528</v>
      </c>
      <c r="K16" s="31" t="str">
        <f t="shared" si="0"/>
        <v>http://www.sciencedirect.com/science/book/9781416060697</v>
      </c>
      <c r="L16" s="30" t="s">
        <v>1347</v>
      </c>
      <c r="M16" s="30" t="s">
        <v>1239</v>
      </c>
      <c r="N16" s="30" t="s">
        <v>1481</v>
      </c>
      <c r="O16" s="30" t="s">
        <v>1480</v>
      </c>
    </row>
    <row r="17" spans="1:15" x14ac:dyDescent="0.25">
      <c r="A17" s="54" t="s">
        <v>1555</v>
      </c>
      <c r="B17" s="29"/>
      <c r="C17" s="29"/>
      <c r="D17" s="29"/>
      <c r="E17" s="29">
        <v>3</v>
      </c>
      <c r="F17" s="30" t="s">
        <v>1450</v>
      </c>
      <c r="G17" s="30" t="s">
        <v>1449</v>
      </c>
      <c r="H17" s="29">
        <v>2015</v>
      </c>
      <c r="I17" s="35" t="s">
        <v>1533</v>
      </c>
      <c r="J17" s="30" t="s">
        <v>1550</v>
      </c>
      <c r="K17" s="31" t="str">
        <f t="shared" si="0"/>
        <v>http://www.sciencedirect.com/science/book/9780723436935</v>
      </c>
      <c r="L17" s="30" t="s">
        <v>28</v>
      </c>
      <c r="M17" s="30" t="s">
        <v>1239</v>
      </c>
      <c r="N17" s="30" t="s">
        <v>1452</v>
      </c>
      <c r="O17" s="30" t="s">
        <v>1451</v>
      </c>
    </row>
    <row r="18" spans="1:15" x14ac:dyDescent="0.25">
      <c r="A18" s="38" t="s">
        <v>1134</v>
      </c>
      <c r="B18" s="29"/>
      <c r="C18" s="29"/>
      <c r="D18" s="29"/>
      <c r="E18" s="29">
        <v>3</v>
      </c>
      <c r="F18" s="30" t="s">
        <v>1470</v>
      </c>
      <c r="G18" s="30" t="s">
        <v>1501</v>
      </c>
      <c r="H18" s="29">
        <v>2013</v>
      </c>
      <c r="I18" s="35" t="s">
        <v>1543</v>
      </c>
      <c r="J18" s="30" t="s">
        <v>1503</v>
      </c>
      <c r="K18" s="31" t="str">
        <f t="shared" si="0"/>
        <v>http://ebookcentral.proquest.com/lib/uoguelph/detail.action?docID=1316749</v>
      </c>
      <c r="L18" s="30" t="s">
        <v>1275</v>
      </c>
      <c r="M18" s="30" t="s">
        <v>1325</v>
      </c>
      <c r="N18" s="30" t="s">
        <v>1504</v>
      </c>
      <c r="O18" s="30" t="s">
        <v>1392</v>
      </c>
    </row>
    <row r="19" spans="1:15" x14ac:dyDescent="0.25">
      <c r="A19" s="38" t="s">
        <v>1134</v>
      </c>
      <c r="B19" s="29"/>
      <c r="C19" s="29"/>
      <c r="D19" s="29"/>
      <c r="E19" s="29">
        <v>3</v>
      </c>
      <c r="F19" s="30" t="s">
        <v>1470</v>
      </c>
      <c r="G19" s="30" t="s">
        <v>1523</v>
      </c>
      <c r="H19" s="29">
        <v>2008</v>
      </c>
      <c r="I19" s="35" t="s">
        <v>1542</v>
      </c>
      <c r="J19" s="30" t="s">
        <v>1472</v>
      </c>
      <c r="K19" s="31" t="str">
        <f t="shared" si="0"/>
        <v>http://ebookcentral.proquest.com/lib/uoguelph/detail.action?docID=469155</v>
      </c>
      <c r="L19" s="30" t="s">
        <v>1366</v>
      </c>
      <c r="M19" s="30" t="s">
        <v>1325</v>
      </c>
      <c r="N19" s="30" t="s">
        <v>1473</v>
      </c>
      <c r="O19" s="30" t="s">
        <v>1378</v>
      </c>
    </row>
    <row r="20" spans="1:15" x14ac:dyDescent="0.25">
      <c r="A20" s="38" t="s">
        <v>1184</v>
      </c>
      <c r="B20" s="32"/>
      <c r="C20" s="32"/>
      <c r="D20" s="32"/>
      <c r="E20" s="32">
        <v>3</v>
      </c>
      <c r="F20" s="33" t="s">
        <v>1461</v>
      </c>
      <c r="G20" s="33" t="s">
        <v>1520</v>
      </c>
      <c r="H20" s="32">
        <v>2012</v>
      </c>
      <c r="I20" s="42" t="s">
        <v>1541</v>
      </c>
      <c r="J20" s="33" t="s">
        <v>1519</v>
      </c>
      <c r="K20" s="34" t="str">
        <f t="shared" si="0"/>
        <v>http://search.ebscohost.com/login.aspx?direct=true&amp;db=nlebk&amp;AN=437680&amp;site=ehost-live&amp;scope=site</v>
      </c>
      <c r="L20" s="33" t="s">
        <v>1275</v>
      </c>
      <c r="M20" s="33"/>
      <c r="N20" s="33"/>
      <c r="O20" s="30" t="s">
        <v>1498</v>
      </c>
    </row>
    <row r="21" spans="1:15" x14ac:dyDescent="0.25">
      <c r="A21" s="38" t="s">
        <v>1134</v>
      </c>
      <c r="B21" s="29"/>
      <c r="C21" s="29"/>
      <c r="D21" s="29"/>
      <c r="E21" s="29">
        <v>3</v>
      </c>
      <c r="F21" s="30" t="s">
        <v>1490</v>
      </c>
      <c r="G21" s="30" t="s">
        <v>1524</v>
      </c>
      <c r="H21" s="29">
        <v>2011</v>
      </c>
      <c r="I21" s="35" t="s">
        <v>1536</v>
      </c>
      <c r="J21" s="30" t="s">
        <v>1525</v>
      </c>
      <c r="K21" s="31" t="str">
        <f t="shared" si="0"/>
        <v>http://site.ebrary.com/lib/oculguelph/docDetail.action?docID=10546574</v>
      </c>
      <c r="L21" s="30" t="s">
        <v>1275</v>
      </c>
      <c r="M21" s="30" t="s">
        <v>1325</v>
      </c>
      <c r="N21" s="30" t="s">
        <v>1492</v>
      </c>
      <c r="O21" s="30" t="s">
        <v>1320</v>
      </c>
    </row>
    <row r="22" spans="1:15" x14ac:dyDescent="0.25">
      <c r="A22" s="38" t="s">
        <v>1531</v>
      </c>
      <c r="B22" s="29"/>
      <c r="C22" s="29"/>
      <c r="D22" s="29"/>
      <c r="E22" s="29">
        <v>3</v>
      </c>
      <c r="F22" s="30" t="s">
        <v>1446</v>
      </c>
      <c r="G22" s="30" t="s">
        <v>1521</v>
      </c>
      <c r="H22" s="29">
        <v>2014</v>
      </c>
      <c r="I22" s="35" t="s">
        <v>1537</v>
      </c>
      <c r="J22" s="30" t="s">
        <v>272</v>
      </c>
      <c r="K22" s="31" t="str">
        <f t="shared" si="0"/>
        <v>http://www.sciencedirect.com/science/book/9781455708918</v>
      </c>
      <c r="L22" s="30" t="s">
        <v>1347</v>
      </c>
      <c r="M22" s="30" t="s">
        <v>1239</v>
      </c>
      <c r="N22" s="30" t="s">
        <v>1448</v>
      </c>
      <c r="O22" s="30" t="s">
        <v>1373</v>
      </c>
    </row>
    <row r="23" spans="1:15" x14ac:dyDescent="0.25">
      <c r="A23" s="38" t="s">
        <v>1134</v>
      </c>
      <c r="B23" s="29"/>
      <c r="C23" s="29"/>
      <c r="D23" s="29"/>
      <c r="E23" s="29">
        <v>3</v>
      </c>
      <c r="F23" s="30" t="s">
        <v>1441</v>
      </c>
      <c r="G23" s="30" t="s">
        <v>1440</v>
      </c>
      <c r="H23" s="29">
        <v>2010</v>
      </c>
      <c r="I23" s="35" t="s">
        <v>1534</v>
      </c>
      <c r="J23" s="30" t="s">
        <v>1005</v>
      </c>
      <c r="K23" s="31" t="str">
        <f t="shared" si="0"/>
        <v>http://site.ebrary.com/lib/oculguelph/Doc?id=10494775</v>
      </c>
      <c r="L23" s="30" t="s">
        <v>1347</v>
      </c>
      <c r="M23" s="30" t="s">
        <v>1443</v>
      </c>
      <c r="N23" s="30" t="s">
        <v>1444</v>
      </c>
      <c r="O23" s="30" t="s">
        <v>1442</v>
      </c>
    </row>
    <row r="24" spans="1:15" x14ac:dyDescent="0.25">
      <c r="A24" s="38" t="s">
        <v>1134</v>
      </c>
      <c r="B24" s="29"/>
      <c r="C24" s="29"/>
      <c r="D24" s="29">
        <v>2</v>
      </c>
      <c r="E24" s="29"/>
      <c r="F24" s="30" t="s">
        <v>1406</v>
      </c>
      <c r="G24" s="30" t="s">
        <v>1405</v>
      </c>
      <c r="H24" s="29">
        <v>2011</v>
      </c>
      <c r="I24" s="35" t="s">
        <v>1537</v>
      </c>
      <c r="J24" s="30" t="s">
        <v>1010</v>
      </c>
      <c r="K24" s="31" t="str">
        <f t="shared" si="0"/>
        <v>http://site.ebrary.com/lib/oculguelph/Doc?id=10454741</v>
      </c>
      <c r="L24" s="30" t="s">
        <v>1275</v>
      </c>
      <c r="M24" s="30" t="s">
        <v>1159</v>
      </c>
      <c r="N24" s="30" t="s">
        <v>1408</v>
      </c>
      <c r="O24" s="30" t="s">
        <v>1387</v>
      </c>
    </row>
    <row r="25" spans="1:15" x14ac:dyDescent="0.25">
      <c r="A25" s="44" t="s">
        <v>1512</v>
      </c>
      <c r="B25" s="29" t="s">
        <v>1508</v>
      </c>
      <c r="C25" s="29"/>
      <c r="D25" s="29">
        <v>2</v>
      </c>
      <c r="E25" s="29"/>
      <c r="F25" s="30" t="s">
        <v>1398</v>
      </c>
      <c r="G25" s="30" t="s">
        <v>1397</v>
      </c>
      <c r="H25" s="29">
        <v>2003</v>
      </c>
      <c r="I25" s="35"/>
      <c r="J25" s="30"/>
      <c r="K25" s="31" t="str">
        <f t="shared" si="0"/>
        <v/>
      </c>
      <c r="L25" s="30" t="s">
        <v>1305</v>
      </c>
      <c r="M25" s="30" t="s">
        <v>1388</v>
      </c>
      <c r="N25" s="30" t="s">
        <v>1400</v>
      </c>
      <c r="O25" s="30" t="s">
        <v>1464</v>
      </c>
    </row>
    <row r="26" spans="1:15" x14ac:dyDescent="0.25">
      <c r="A26" s="38" t="s">
        <v>1531</v>
      </c>
      <c r="B26" s="29"/>
      <c r="C26" s="29"/>
      <c r="D26" s="29">
        <v>2</v>
      </c>
      <c r="E26" s="29">
        <v>3</v>
      </c>
      <c r="F26" s="30" t="s">
        <v>1345</v>
      </c>
      <c r="G26" s="30" t="s">
        <v>1344</v>
      </c>
      <c r="H26" s="29">
        <v>2012</v>
      </c>
      <c r="I26" s="35" t="s">
        <v>1533</v>
      </c>
      <c r="J26" s="30" t="s">
        <v>290</v>
      </c>
      <c r="K26" s="31" t="str">
        <f t="shared" si="0"/>
        <v>http://www.sciencedirect.com/science/book/9781437708677</v>
      </c>
      <c r="L26" s="30" t="s">
        <v>1347</v>
      </c>
      <c r="M26" s="30" t="s">
        <v>1239</v>
      </c>
      <c r="N26" s="30" t="s">
        <v>1348</v>
      </c>
      <c r="O26" s="30" t="s">
        <v>1346</v>
      </c>
    </row>
    <row r="27" spans="1:15" x14ac:dyDescent="0.25">
      <c r="A27" s="44" t="s">
        <v>1511</v>
      </c>
      <c r="B27" s="29" t="s">
        <v>1508</v>
      </c>
      <c r="C27" s="29">
        <v>1</v>
      </c>
      <c r="D27" s="29"/>
      <c r="E27" s="29"/>
      <c r="F27" s="30" t="s">
        <v>1248</v>
      </c>
      <c r="G27" s="30" t="s">
        <v>1247</v>
      </c>
      <c r="H27" s="29">
        <v>2010</v>
      </c>
      <c r="I27" s="35"/>
      <c r="J27" s="30"/>
      <c r="K27" s="31" t="str">
        <f t="shared" si="0"/>
        <v/>
      </c>
      <c r="L27" s="30" t="s">
        <v>1202</v>
      </c>
      <c r="M27" s="30" t="s">
        <v>1250</v>
      </c>
      <c r="N27" s="30" t="s">
        <v>1251</v>
      </c>
      <c r="O27" s="30" t="s">
        <v>1220</v>
      </c>
    </row>
    <row r="28" spans="1:15" x14ac:dyDescent="0.25">
      <c r="A28" s="38" t="s">
        <v>1134</v>
      </c>
      <c r="B28" s="29"/>
      <c r="C28" s="29"/>
      <c r="D28" s="29"/>
      <c r="E28" s="29">
        <v>3</v>
      </c>
      <c r="F28" s="30" t="s">
        <v>1497</v>
      </c>
      <c r="G28" s="30" t="s">
        <v>1526</v>
      </c>
      <c r="H28" s="29">
        <v>2004</v>
      </c>
      <c r="I28" s="35"/>
      <c r="J28" s="30" t="s">
        <v>1015</v>
      </c>
      <c r="K28" s="31" t="str">
        <f t="shared" si="0"/>
        <v>http://site.ebrary.com/lib/oculguelph/Doc?id=10511773</v>
      </c>
      <c r="L28" s="30" t="s">
        <v>1499</v>
      </c>
      <c r="M28" s="30" t="s">
        <v>1239</v>
      </c>
      <c r="N28" s="30" t="s">
        <v>1500</v>
      </c>
      <c r="O28" s="30" t="s">
        <v>1429</v>
      </c>
    </row>
    <row r="29" spans="1:15" x14ac:dyDescent="0.25">
      <c r="A29" s="38" t="s">
        <v>1531</v>
      </c>
      <c r="B29" s="29"/>
      <c r="C29" s="29"/>
      <c r="D29" s="29"/>
      <c r="E29" s="29">
        <v>3</v>
      </c>
      <c r="F29" s="30" t="s">
        <v>1475</v>
      </c>
      <c r="G29" s="30" t="s">
        <v>1474</v>
      </c>
      <c r="H29" s="29">
        <v>2012</v>
      </c>
      <c r="I29" s="35" t="s">
        <v>1534</v>
      </c>
      <c r="J29" s="30" t="s">
        <v>325</v>
      </c>
      <c r="K29" s="31" t="str">
        <f t="shared" si="0"/>
        <v>http://www.sciencedirect.com/science/book/9781416066217</v>
      </c>
      <c r="L29" s="30" t="s">
        <v>1347</v>
      </c>
      <c r="M29" s="30" t="s">
        <v>1239</v>
      </c>
      <c r="N29" s="30" t="s">
        <v>1477</v>
      </c>
      <c r="O29" s="30" t="s">
        <v>1476</v>
      </c>
    </row>
    <row r="30" spans="1:15" x14ac:dyDescent="0.25">
      <c r="A30" s="37"/>
      <c r="B30" s="29" t="s">
        <v>1508</v>
      </c>
      <c r="C30" s="29">
        <v>1</v>
      </c>
      <c r="D30" s="29"/>
      <c r="E30" s="29"/>
      <c r="F30" s="30" t="s">
        <v>1264</v>
      </c>
      <c r="G30" s="30" t="s">
        <v>1263</v>
      </c>
      <c r="H30" s="29">
        <v>2003</v>
      </c>
      <c r="I30" s="35"/>
      <c r="J30" s="30"/>
      <c r="K30" s="31" t="str">
        <f t="shared" si="0"/>
        <v/>
      </c>
      <c r="L30" s="30" t="s">
        <v>1265</v>
      </c>
      <c r="M30" s="30" t="s">
        <v>1266</v>
      </c>
      <c r="N30" s="30" t="s">
        <v>1267</v>
      </c>
      <c r="O30" s="30"/>
    </row>
    <row r="31" spans="1:15" x14ac:dyDescent="0.25">
      <c r="A31" s="37"/>
      <c r="B31" s="29" t="s">
        <v>1508</v>
      </c>
      <c r="C31" s="29">
        <v>1</v>
      </c>
      <c r="D31" s="29"/>
      <c r="E31" s="29"/>
      <c r="F31" s="30" t="s">
        <v>1205</v>
      </c>
      <c r="G31" s="30" t="s">
        <v>1510</v>
      </c>
      <c r="H31" s="29">
        <v>2016</v>
      </c>
      <c r="I31" s="35" t="s">
        <v>1544</v>
      </c>
      <c r="J31" s="30"/>
      <c r="K31" s="31" t="str">
        <f t="shared" si="0"/>
        <v/>
      </c>
      <c r="L31" s="30" t="s">
        <v>28</v>
      </c>
      <c r="M31" s="30" t="s">
        <v>1207</v>
      </c>
      <c r="N31" s="30" t="s">
        <v>1208</v>
      </c>
      <c r="O31" s="30" t="s">
        <v>1438</v>
      </c>
    </row>
    <row r="32" spans="1:15" x14ac:dyDescent="0.25">
      <c r="A32" s="38" t="s">
        <v>8</v>
      </c>
      <c r="B32" s="29"/>
      <c r="C32" s="29">
        <v>1</v>
      </c>
      <c r="D32" s="29">
        <v>2</v>
      </c>
      <c r="E32" s="29"/>
      <c r="F32" s="30" t="s">
        <v>1297</v>
      </c>
      <c r="G32" s="30" t="s">
        <v>1296</v>
      </c>
      <c r="H32" s="29">
        <v>2003</v>
      </c>
      <c r="I32" s="35"/>
      <c r="J32" s="30" t="s">
        <v>377</v>
      </c>
      <c r="K32" s="31" t="str">
        <f t="shared" si="0"/>
        <v>http://onlinelibrary.wiley.com/book/10.1002/9780470690833</v>
      </c>
      <c r="L32" s="30" t="s">
        <v>1299</v>
      </c>
      <c r="M32" s="30" t="s">
        <v>1300</v>
      </c>
      <c r="N32" s="30" t="s">
        <v>1301</v>
      </c>
      <c r="O32" s="30" t="s">
        <v>1298</v>
      </c>
    </row>
    <row r="33" spans="1:15" x14ac:dyDescent="0.25">
      <c r="A33" s="38" t="s">
        <v>1531</v>
      </c>
      <c r="B33" s="29"/>
      <c r="C33" s="29">
        <v>1</v>
      </c>
      <c r="D33" s="29"/>
      <c r="E33" s="29"/>
      <c r="F33" s="30" t="s">
        <v>1215</v>
      </c>
      <c r="G33" s="30" t="s">
        <v>1214</v>
      </c>
      <c r="H33" s="29">
        <v>2011</v>
      </c>
      <c r="I33" s="35" t="s">
        <v>1536</v>
      </c>
      <c r="J33" s="30" t="s">
        <v>393</v>
      </c>
      <c r="K33" s="31" t="str">
        <f t="shared" si="0"/>
        <v>http://www.sciencedirect.com/science/book/9781437706512</v>
      </c>
      <c r="L33" s="30" t="s">
        <v>1212</v>
      </c>
      <c r="M33" s="30" t="s">
        <v>1203</v>
      </c>
      <c r="N33" s="30" t="s">
        <v>1217</v>
      </c>
      <c r="O33" s="30" t="s">
        <v>1242</v>
      </c>
    </row>
    <row r="34" spans="1:15" x14ac:dyDescent="0.25">
      <c r="A34" s="54" t="s">
        <v>1554</v>
      </c>
      <c r="B34" s="29"/>
      <c r="C34" s="29"/>
      <c r="D34" s="29"/>
      <c r="E34" s="29">
        <v>3</v>
      </c>
      <c r="F34" s="30" t="s">
        <v>1437</v>
      </c>
      <c r="G34" s="30" t="s">
        <v>1436</v>
      </c>
      <c r="H34" s="29">
        <v>2013</v>
      </c>
      <c r="I34" s="35" t="s">
        <v>1536</v>
      </c>
      <c r="J34" s="30" t="s">
        <v>1877</v>
      </c>
      <c r="K34" s="31" t="str">
        <f t="shared" ref="K34:K65" si="1">HYPERLINK(J34)</f>
        <v>https://ebookcentral.proquest.com/lib/uoguelph/detail.action?docID=1165237</v>
      </c>
      <c r="L34" s="30" t="s">
        <v>1275</v>
      </c>
      <c r="M34" s="30" t="s">
        <v>1325</v>
      </c>
      <c r="N34" s="30" t="s">
        <v>1439</v>
      </c>
      <c r="O34" s="30" t="s">
        <v>1495</v>
      </c>
    </row>
    <row r="35" spans="1:15" x14ac:dyDescent="0.25">
      <c r="A35" s="37"/>
      <c r="B35" s="29" t="s">
        <v>1508</v>
      </c>
      <c r="C35" s="29">
        <v>1</v>
      </c>
      <c r="D35" s="29"/>
      <c r="E35" s="29">
        <v>3</v>
      </c>
      <c r="F35" s="30" t="s">
        <v>1303</v>
      </c>
      <c r="G35" s="30" t="s">
        <v>1302</v>
      </c>
      <c r="H35" s="29">
        <v>2001</v>
      </c>
      <c r="I35" s="35" t="s">
        <v>1534</v>
      </c>
      <c r="J35" s="30"/>
      <c r="K35" s="31" t="str">
        <f t="shared" si="1"/>
        <v/>
      </c>
      <c r="L35" s="30" t="s">
        <v>1305</v>
      </c>
      <c r="M35" s="30" t="s">
        <v>1306</v>
      </c>
      <c r="N35" s="30" t="s">
        <v>1307</v>
      </c>
      <c r="O35" s="30" t="s">
        <v>1227</v>
      </c>
    </row>
    <row r="36" spans="1:15" x14ac:dyDescent="0.25">
      <c r="A36" s="37"/>
      <c r="B36" s="29" t="s">
        <v>1508</v>
      </c>
      <c r="C36" s="29">
        <v>1</v>
      </c>
      <c r="D36" s="29"/>
      <c r="E36" s="29"/>
      <c r="F36" s="30" t="s">
        <v>1226</v>
      </c>
      <c r="G36" s="30" t="s">
        <v>1225</v>
      </c>
      <c r="H36" s="29">
        <v>2011</v>
      </c>
      <c r="I36" s="35" t="s">
        <v>1532</v>
      </c>
      <c r="J36" s="30"/>
      <c r="K36" s="31" t="str">
        <f t="shared" si="1"/>
        <v/>
      </c>
      <c r="L36" s="30" t="s">
        <v>1228</v>
      </c>
      <c r="M36" s="30" t="s">
        <v>1229</v>
      </c>
      <c r="N36" s="30" t="s">
        <v>1230</v>
      </c>
      <c r="O36" s="30" t="s">
        <v>1383</v>
      </c>
    </row>
    <row r="37" spans="1:15" x14ac:dyDescent="0.25">
      <c r="A37" s="44" t="s">
        <v>1529</v>
      </c>
      <c r="B37" s="29" t="s">
        <v>1508</v>
      </c>
      <c r="C37" s="29">
        <v>1</v>
      </c>
      <c r="D37" s="29"/>
      <c r="E37" s="29"/>
      <c r="F37" s="30" t="s">
        <v>1253</v>
      </c>
      <c r="G37" s="30" t="s">
        <v>1252</v>
      </c>
      <c r="H37" s="29">
        <v>2009</v>
      </c>
      <c r="I37" s="35" t="s">
        <v>1533</v>
      </c>
      <c r="J37" s="30"/>
      <c r="K37" s="31" t="str">
        <f t="shared" si="1"/>
        <v/>
      </c>
      <c r="L37" s="30" t="s">
        <v>1255</v>
      </c>
      <c r="M37" s="30" t="s">
        <v>1207</v>
      </c>
      <c r="N37" s="30" t="s">
        <v>1256</v>
      </c>
      <c r="O37" s="30" t="s">
        <v>1254</v>
      </c>
    </row>
    <row r="38" spans="1:15" x14ac:dyDescent="0.25">
      <c r="A38" s="38" t="s">
        <v>1134</v>
      </c>
      <c r="B38" s="29"/>
      <c r="C38" s="29">
        <v>1</v>
      </c>
      <c r="D38" s="29"/>
      <c r="E38" s="29"/>
      <c r="F38" s="30" t="s">
        <v>1272</v>
      </c>
      <c r="G38" s="30" t="s">
        <v>1514</v>
      </c>
      <c r="H38" s="29">
        <v>2010</v>
      </c>
      <c r="I38" s="35" t="s">
        <v>1534</v>
      </c>
      <c r="J38" s="30" t="s">
        <v>1274</v>
      </c>
      <c r="K38" s="31" t="str">
        <f t="shared" si="1"/>
        <v>http://site.ebrary.com/lib/oculguelph/detail.action?docID=10716623</v>
      </c>
      <c r="L38" s="30" t="s">
        <v>1275</v>
      </c>
      <c r="M38" s="30" t="s">
        <v>1276</v>
      </c>
      <c r="N38" s="30" t="s">
        <v>1277</v>
      </c>
      <c r="O38" s="30" t="s">
        <v>1270</v>
      </c>
    </row>
    <row r="39" spans="1:15" x14ac:dyDescent="0.25">
      <c r="A39" s="38" t="s">
        <v>1531</v>
      </c>
      <c r="B39" s="29"/>
      <c r="C39" s="29"/>
      <c r="D39" s="29"/>
      <c r="E39" s="29">
        <v>3</v>
      </c>
      <c r="F39" s="30" t="s">
        <v>1467</v>
      </c>
      <c r="G39" s="30" t="s">
        <v>1466</v>
      </c>
      <c r="H39" s="29">
        <v>2016</v>
      </c>
      <c r="I39" s="35" t="s">
        <v>1537</v>
      </c>
      <c r="J39" s="30" t="s">
        <v>428</v>
      </c>
      <c r="K39" s="31" t="str">
        <f t="shared" si="1"/>
        <v>http://www.sciencedirect.com/science/book/9781455759699</v>
      </c>
      <c r="L39" s="30" t="s">
        <v>28</v>
      </c>
      <c r="M39" s="30" t="s">
        <v>1239</v>
      </c>
      <c r="N39" s="30" t="s">
        <v>1469</v>
      </c>
      <c r="O39" s="30" t="s">
        <v>1468</v>
      </c>
    </row>
    <row r="40" spans="1:15" x14ac:dyDescent="0.25">
      <c r="A40" s="38" t="s">
        <v>1134</v>
      </c>
      <c r="B40" s="29"/>
      <c r="C40" s="29"/>
      <c r="D40" s="29">
        <v>2</v>
      </c>
      <c r="E40" s="29">
        <v>3</v>
      </c>
      <c r="F40" s="30" t="s">
        <v>1382</v>
      </c>
      <c r="G40" s="30" t="s">
        <v>1381</v>
      </c>
      <c r="H40" s="29">
        <v>2014</v>
      </c>
      <c r="I40" s="35" t="s">
        <v>1536</v>
      </c>
      <c r="J40" s="30" t="s">
        <v>1516</v>
      </c>
      <c r="K40" s="31" t="str">
        <f t="shared" si="1"/>
        <v>http://site.ebrary.com/lib/oculguelph/docDetail.action?docID=10887861</v>
      </c>
      <c r="L40" s="30" t="s">
        <v>1240</v>
      </c>
      <c r="M40" s="30" t="s">
        <v>1239</v>
      </c>
      <c r="N40" s="30" t="s">
        <v>1384</v>
      </c>
      <c r="O40" s="30" t="s">
        <v>1426</v>
      </c>
    </row>
    <row r="41" spans="1:15" x14ac:dyDescent="0.25">
      <c r="A41" s="37"/>
      <c r="B41" s="29" t="s">
        <v>1508</v>
      </c>
      <c r="C41" s="29"/>
      <c r="D41" s="29"/>
      <c r="E41" s="29">
        <v>3</v>
      </c>
      <c r="F41" s="30" t="s">
        <v>1432</v>
      </c>
      <c r="G41" s="30" t="s">
        <v>1431</v>
      </c>
      <c r="H41" s="29">
        <v>2008</v>
      </c>
      <c r="I41" s="35" t="s">
        <v>1537</v>
      </c>
      <c r="J41" s="30"/>
      <c r="K41" s="31" t="str">
        <f t="shared" si="1"/>
        <v/>
      </c>
      <c r="L41" s="30" t="s">
        <v>1434</v>
      </c>
      <c r="M41" s="30" t="s">
        <v>1325</v>
      </c>
      <c r="N41" s="30" t="s">
        <v>1435</v>
      </c>
      <c r="O41" s="30" t="s">
        <v>1407</v>
      </c>
    </row>
    <row r="42" spans="1:15" x14ac:dyDescent="0.25">
      <c r="A42" s="38" t="s">
        <v>1531</v>
      </c>
      <c r="B42" s="29"/>
      <c r="C42" s="29"/>
      <c r="D42" s="29">
        <v>2</v>
      </c>
      <c r="E42" s="29"/>
      <c r="F42" s="30" t="s">
        <v>1410</v>
      </c>
      <c r="G42" s="30" t="s">
        <v>1409</v>
      </c>
      <c r="H42" s="29">
        <v>2011</v>
      </c>
      <c r="I42" s="35" t="s">
        <v>1534</v>
      </c>
      <c r="J42" s="30" t="s">
        <v>467</v>
      </c>
      <c r="K42" s="31" t="str">
        <f t="shared" si="1"/>
        <v>http://www.sciencedirect.com/science/book/9780323064828</v>
      </c>
      <c r="L42" s="30" t="s">
        <v>1412</v>
      </c>
      <c r="M42" s="30" t="s">
        <v>1239</v>
      </c>
      <c r="N42" s="30" t="s">
        <v>1408</v>
      </c>
      <c r="O42" s="30" t="s">
        <v>1411</v>
      </c>
    </row>
    <row r="43" spans="1:15" x14ac:dyDescent="0.25">
      <c r="A43" s="37"/>
      <c r="B43" s="29" t="s">
        <v>1508</v>
      </c>
      <c r="C43" s="29">
        <v>1</v>
      </c>
      <c r="D43" s="29"/>
      <c r="E43" s="29"/>
      <c r="F43" s="30" t="s">
        <v>1279</v>
      </c>
      <c r="G43" s="30" t="s">
        <v>1278</v>
      </c>
      <c r="H43" s="29">
        <v>2002</v>
      </c>
      <c r="I43" s="35" t="s">
        <v>1534</v>
      </c>
      <c r="J43" s="30"/>
      <c r="K43" s="31" t="str">
        <f t="shared" si="1"/>
        <v/>
      </c>
      <c r="L43" s="30" t="s">
        <v>1257</v>
      </c>
      <c r="M43" s="30" t="s">
        <v>1281</v>
      </c>
      <c r="N43" s="30" t="s">
        <v>1282</v>
      </c>
      <c r="O43" s="30" t="s">
        <v>1238</v>
      </c>
    </row>
    <row r="44" spans="1:15" x14ac:dyDescent="0.25">
      <c r="A44" s="38" t="s">
        <v>1531</v>
      </c>
      <c r="B44" s="29"/>
      <c r="C44" s="29">
        <v>1</v>
      </c>
      <c r="D44" s="29"/>
      <c r="E44" s="29">
        <v>3</v>
      </c>
      <c r="F44" s="30" t="s">
        <v>1187</v>
      </c>
      <c r="G44" s="30" t="s">
        <v>1236</v>
      </c>
      <c r="H44" s="29">
        <v>2017</v>
      </c>
      <c r="I44" s="35" t="s">
        <v>1532</v>
      </c>
      <c r="J44" s="30" t="s">
        <v>534</v>
      </c>
      <c r="K44" s="31" t="str">
        <f t="shared" si="1"/>
        <v>http://www.sciencedirect.com/science/book/9780323357753</v>
      </c>
      <c r="L44" s="30" t="s">
        <v>1240</v>
      </c>
      <c r="M44" s="30" t="s">
        <v>1239</v>
      </c>
      <c r="N44" s="30"/>
      <c r="O44" s="30" t="s">
        <v>1491</v>
      </c>
    </row>
    <row r="45" spans="1:15" x14ac:dyDescent="0.25">
      <c r="A45" s="38" t="s">
        <v>1134</v>
      </c>
      <c r="B45" s="29"/>
      <c r="C45" s="29">
        <v>1</v>
      </c>
      <c r="D45" s="29"/>
      <c r="E45" s="29"/>
      <c r="F45" s="30" t="s">
        <v>1237</v>
      </c>
      <c r="G45" s="30" t="s">
        <v>1241</v>
      </c>
      <c r="H45" s="29">
        <v>2007</v>
      </c>
      <c r="I45" s="35" t="s">
        <v>1533</v>
      </c>
      <c r="J45" s="30" t="s">
        <v>1243</v>
      </c>
      <c r="K45" s="31" t="str">
        <f t="shared" si="1"/>
        <v>http://site.ebrary.com/lib/oculguelph/detail.action?docID=10448159</v>
      </c>
      <c r="L45" s="30" t="s">
        <v>1244</v>
      </c>
      <c r="M45" s="30" t="s">
        <v>1245</v>
      </c>
      <c r="N45" s="30" t="s">
        <v>1246</v>
      </c>
      <c r="O45" s="30" t="s">
        <v>1315</v>
      </c>
    </row>
    <row r="46" spans="1:15" x14ac:dyDescent="0.25">
      <c r="A46" s="37"/>
      <c r="B46" s="29" t="s">
        <v>1508</v>
      </c>
      <c r="C46" s="29"/>
      <c r="D46" s="29">
        <v>2</v>
      </c>
      <c r="E46" s="29"/>
      <c r="F46" s="30" t="s">
        <v>1333</v>
      </c>
      <c r="G46" s="30" t="s">
        <v>1332</v>
      </c>
      <c r="H46" s="29">
        <v>2012</v>
      </c>
      <c r="I46" s="35" t="s">
        <v>1534</v>
      </c>
      <c r="J46" s="30"/>
      <c r="K46" s="31" t="str">
        <f t="shared" si="1"/>
        <v/>
      </c>
      <c r="L46" s="30" t="s">
        <v>1335</v>
      </c>
      <c r="M46" s="30" t="s">
        <v>1336</v>
      </c>
      <c r="N46" s="30" t="s">
        <v>1337</v>
      </c>
      <c r="O46" s="30" t="s">
        <v>1351</v>
      </c>
    </row>
    <row r="47" spans="1:15" x14ac:dyDescent="0.25">
      <c r="A47" s="38" t="s">
        <v>1531</v>
      </c>
      <c r="B47" s="29"/>
      <c r="C47" s="29"/>
      <c r="D47" s="29"/>
      <c r="E47" s="29">
        <v>3</v>
      </c>
      <c r="F47" s="30" t="s">
        <v>1425</v>
      </c>
      <c r="G47" s="30" t="s">
        <v>1517</v>
      </c>
      <c r="H47" s="29">
        <v>2008</v>
      </c>
      <c r="I47" s="35" t="s">
        <v>1532</v>
      </c>
      <c r="J47" s="30" t="s">
        <v>544</v>
      </c>
      <c r="K47" s="31" t="str">
        <f t="shared" si="1"/>
        <v>http://www.sciencedirect.com/science/book/9780702028625</v>
      </c>
      <c r="L47" s="30" t="s">
        <v>28</v>
      </c>
      <c r="M47" s="30" t="s">
        <v>1388</v>
      </c>
      <c r="N47" s="30" t="s">
        <v>1427</v>
      </c>
      <c r="O47" s="30" t="s">
        <v>1304</v>
      </c>
    </row>
    <row r="48" spans="1:15" x14ac:dyDescent="0.25">
      <c r="A48" s="54" t="s">
        <v>1554</v>
      </c>
      <c r="B48" s="29"/>
      <c r="C48" s="29"/>
      <c r="D48" s="29">
        <v>2</v>
      </c>
      <c r="E48" s="29">
        <v>3</v>
      </c>
      <c r="F48" s="30" t="s">
        <v>1418</v>
      </c>
      <c r="G48" s="30" t="s">
        <v>1417</v>
      </c>
      <c r="H48" s="29">
        <v>2016</v>
      </c>
      <c r="I48" s="35" t="s">
        <v>1534</v>
      </c>
      <c r="J48" s="30" t="s">
        <v>1551</v>
      </c>
      <c r="K48" s="31" t="str">
        <f t="shared" si="1"/>
        <v>https://ebookcentral.proquest.com/lib/uoguelph/detail.action?docID=4040881</v>
      </c>
      <c r="L48" s="30" t="s">
        <v>1419</v>
      </c>
      <c r="M48" s="30" t="s">
        <v>1325</v>
      </c>
      <c r="N48" s="30"/>
      <c r="O48" s="30"/>
    </row>
    <row r="49" spans="1:15" x14ac:dyDescent="0.25">
      <c r="A49" s="38" t="s">
        <v>1531</v>
      </c>
      <c r="B49" s="29"/>
      <c r="C49" s="29"/>
      <c r="D49" s="29"/>
      <c r="E49" s="29">
        <v>3</v>
      </c>
      <c r="F49" s="30" t="s">
        <v>1458</v>
      </c>
      <c r="G49" s="30" t="s">
        <v>1457</v>
      </c>
      <c r="H49" s="29">
        <v>2007</v>
      </c>
      <c r="I49" s="35" t="s">
        <v>1537</v>
      </c>
      <c r="J49" s="30" t="s">
        <v>573</v>
      </c>
      <c r="K49" s="31" t="str">
        <f t="shared" si="1"/>
        <v>http://www.sciencedirect.com/science/book/9781416031376</v>
      </c>
      <c r="L49" s="30" t="s">
        <v>1347</v>
      </c>
      <c r="M49" s="30" t="s">
        <v>1239</v>
      </c>
      <c r="N49" s="30" t="s">
        <v>1460</v>
      </c>
      <c r="O49" s="30" t="s">
        <v>1459</v>
      </c>
    </row>
    <row r="50" spans="1:15" x14ac:dyDescent="0.25">
      <c r="A50" s="38" t="s">
        <v>1531</v>
      </c>
      <c r="B50" s="29"/>
      <c r="C50" s="29"/>
      <c r="D50" s="29">
        <v>2</v>
      </c>
      <c r="E50" s="29">
        <v>3</v>
      </c>
      <c r="F50" s="30" t="s">
        <v>1368</v>
      </c>
      <c r="G50" s="30" t="s">
        <v>1367</v>
      </c>
      <c r="H50" s="29">
        <v>2015</v>
      </c>
      <c r="I50" s="35" t="s">
        <v>1540</v>
      </c>
      <c r="J50" s="30" t="s">
        <v>1515</v>
      </c>
      <c r="K50" s="31" t="str">
        <f t="shared" si="1"/>
        <v>http://www.sciencedirect.com/science/book/9781455745555</v>
      </c>
      <c r="L50" s="30" t="s">
        <v>1347</v>
      </c>
      <c r="M50" s="30" t="s">
        <v>1239</v>
      </c>
      <c r="N50" s="30" t="s">
        <v>1370</v>
      </c>
      <c r="O50" s="30" t="s">
        <v>1292</v>
      </c>
    </row>
    <row r="51" spans="1:15" x14ac:dyDescent="0.25">
      <c r="A51" s="54" t="s">
        <v>1554</v>
      </c>
      <c r="B51" s="29"/>
      <c r="C51" s="29"/>
      <c r="D51" s="29">
        <v>2</v>
      </c>
      <c r="E51" s="29"/>
      <c r="F51" s="30" t="s">
        <v>1355</v>
      </c>
      <c r="G51" s="30" t="s">
        <v>1354</v>
      </c>
      <c r="H51" s="29">
        <v>2016</v>
      </c>
      <c r="I51" s="35" t="s">
        <v>1534</v>
      </c>
      <c r="J51" s="30" t="s">
        <v>1552</v>
      </c>
      <c r="K51" s="31" t="str">
        <f t="shared" si="1"/>
        <v>https://ebookcentral.proquest.com/lib/uoguelph/detail.action?docID=4742673</v>
      </c>
      <c r="L51" s="30" t="s">
        <v>72</v>
      </c>
      <c r="M51" s="30" t="s">
        <v>1357</v>
      </c>
      <c r="N51" s="30"/>
      <c r="O51" s="30" t="s">
        <v>1356</v>
      </c>
    </row>
    <row r="52" spans="1:15" x14ac:dyDescent="0.25">
      <c r="A52" s="38" t="s">
        <v>1134</v>
      </c>
      <c r="B52" s="29"/>
      <c r="C52" s="29"/>
      <c r="D52" s="29"/>
      <c r="E52" s="29">
        <v>3</v>
      </c>
      <c r="F52" s="30" t="s">
        <v>1463</v>
      </c>
      <c r="G52" s="30" t="s">
        <v>1462</v>
      </c>
      <c r="H52" s="29">
        <v>2013</v>
      </c>
      <c r="I52" s="35" t="s">
        <v>1536</v>
      </c>
      <c r="J52" s="30" t="s">
        <v>1513</v>
      </c>
      <c r="K52" s="31" t="str">
        <f t="shared" si="1"/>
        <v>http://site.ebrary.com/lib/oculguelph/docDetail.action?docID=10726670</v>
      </c>
      <c r="L52" s="30" t="s">
        <v>28</v>
      </c>
      <c r="M52" s="30" t="s">
        <v>1239</v>
      </c>
      <c r="N52" s="30" t="s">
        <v>1465</v>
      </c>
      <c r="O52" s="30" t="s">
        <v>1433</v>
      </c>
    </row>
    <row r="53" spans="1:15" x14ac:dyDescent="0.25">
      <c r="A53" s="38" t="s">
        <v>1184</v>
      </c>
      <c r="B53" s="29"/>
      <c r="C53" s="29"/>
      <c r="D53" s="29">
        <v>2</v>
      </c>
      <c r="E53" s="29">
        <v>3</v>
      </c>
      <c r="F53" s="30" t="s">
        <v>1164</v>
      </c>
      <c r="G53" s="30" t="s">
        <v>1358</v>
      </c>
      <c r="H53" s="29">
        <v>2014</v>
      </c>
      <c r="I53" s="35" t="s">
        <v>1536</v>
      </c>
      <c r="J53" s="30" t="s">
        <v>1175</v>
      </c>
      <c r="K53" s="31" t="str">
        <f t="shared" si="1"/>
        <v>http://search.ebscohost.com/login.aspx?direct=true&amp;scope=site&amp;db=nlebk&amp;db=nlabk&amp;AN=704044</v>
      </c>
      <c r="L53" s="30" t="s">
        <v>1240</v>
      </c>
      <c r="M53" s="30" t="s">
        <v>1239</v>
      </c>
      <c r="N53" s="30" t="s">
        <v>1360</v>
      </c>
      <c r="O53" s="30" t="s">
        <v>1359</v>
      </c>
    </row>
    <row r="54" spans="1:15" x14ac:dyDescent="0.25">
      <c r="A54" s="37"/>
      <c r="B54" s="29" t="s">
        <v>1508</v>
      </c>
      <c r="C54" s="29"/>
      <c r="D54" s="29">
        <v>2</v>
      </c>
      <c r="E54" s="29">
        <v>3</v>
      </c>
      <c r="F54" s="30" t="s">
        <v>1328</v>
      </c>
      <c r="G54" s="30" t="s">
        <v>1327</v>
      </c>
      <c r="H54" s="29">
        <v>1991</v>
      </c>
      <c r="I54" s="35"/>
      <c r="J54" s="30"/>
      <c r="K54" s="31" t="str">
        <f t="shared" si="1"/>
        <v/>
      </c>
      <c r="L54" s="30" t="s">
        <v>1330</v>
      </c>
      <c r="M54" s="30" t="s">
        <v>1229</v>
      </c>
      <c r="N54" s="30" t="s">
        <v>1331</v>
      </c>
      <c r="O54" s="30" t="s">
        <v>1329</v>
      </c>
    </row>
    <row r="55" spans="1:15" x14ac:dyDescent="0.25">
      <c r="A55" s="38" t="s">
        <v>1184</v>
      </c>
      <c r="B55" s="29"/>
      <c r="C55" s="29"/>
      <c r="D55" s="29">
        <v>2</v>
      </c>
      <c r="E55" s="29">
        <v>3</v>
      </c>
      <c r="F55" s="30" t="s">
        <v>1414</v>
      </c>
      <c r="G55" s="30" t="s">
        <v>1413</v>
      </c>
      <c r="H55" s="29">
        <v>2013</v>
      </c>
      <c r="I55" s="35" t="s">
        <v>1533</v>
      </c>
      <c r="J55" s="30" t="s">
        <v>1176</v>
      </c>
      <c r="K55" s="31" t="str">
        <f t="shared" si="1"/>
        <v>http://search.ebscohost.com/login.aspx?direct=true&amp;scope=site&amp;db=nlebk&amp;db=nlabk&amp;AN=588329</v>
      </c>
      <c r="L55" s="30" t="s">
        <v>1240</v>
      </c>
      <c r="M55" s="30" t="s">
        <v>1239</v>
      </c>
      <c r="N55" s="30" t="s">
        <v>1416</v>
      </c>
      <c r="O55" s="30" t="s">
        <v>1415</v>
      </c>
    </row>
    <row r="56" spans="1:15" x14ac:dyDescent="0.25">
      <c r="A56" s="38" t="s">
        <v>18</v>
      </c>
      <c r="B56" s="29"/>
      <c r="C56" s="29">
        <v>1</v>
      </c>
      <c r="D56" s="29"/>
      <c r="E56" s="29"/>
      <c r="F56" s="30" t="s">
        <v>1284</v>
      </c>
      <c r="G56" s="30" t="s">
        <v>1283</v>
      </c>
      <c r="H56" s="29">
        <v>2011</v>
      </c>
      <c r="I56" s="35"/>
      <c r="J56" s="30" t="s">
        <v>1286</v>
      </c>
      <c r="K56" s="31" t="str">
        <f t="shared" si="1"/>
        <v>http://link.springer.com/book/10.1007%2F978-1-60761-860-7</v>
      </c>
      <c r="L56" s="30" t="s">
        <v>1287</v>
      </c>
      <c r="M56" s="30" t="s">
        <v>1288</v>
      </c>
      <c r="N56" s="30" t="s">
        <v>1289</v>
      </c>
      <c r="O56" s="30" t="s">
        <v>1285</v>
      </c>
    </row>
    <row r="57" spans="1:15" x14ac:dyDescent="0.25">
      <c r="A57" s="37"/>
      <c r="B57" s="29" t="s">
        <v>1508</v>
      </c>
      <c r="C57" s="29"/>
      <c r="D57" s="29"/>
      <c r="E57" s="29">
        <v>3</v>
      </c>
      <c r="F57" s="30" t="s">
        <v>1494</v>
      </c>
      <c r="G57" s="30" t="s">
        <v>1493</v>
      </c>
      <c r="H57" s="29">
        <v>2007</v>
      </c>
      <c r="I57" s="35" t="s">
        <v>1534</v>
      </c>
      <c r="J57" s="30"/>
      <c r="K57" s="31" t="str">
        <f t="shared" si="1"/>
        <v/>
      </c>
      <c r="L57" s="30" t="s">
        <v>1366</v>
      </c>
      <c r="M57" s="30" t="s">
        <v>1325</v>
      </c>
      <c r="N57" s="30" t="s">
        <v>1496</v>
      </c>
      <c r="O57" s="30"/>
    </row>
    <row r="58" spans="1:15" x14ac:dyDescent="0.25">
      <c r="A58" s="37"/>
      <c r="B58" s="29" t="s">
        <v>1508</v>
      </c>
      <c r="C58" s="29">
        <v>1</v>
      </c>
      <c r="D58" s="29"/>
      <c r="E58" s="29"/>
      <c r="F58" s="30" t="s">
        <v>1200</v>
      </c>
      <c r="G58" s="30" t="s">
        <v>1199</v>
      </c>
      <c r="H58" s="29">
        <v>2010</v>
      </c>
      <c r="I58" s="35" t="s">
        <v>1533</v>
      </c>
      <c r="J58" s="30"/>
      <c r="K58" s="31" t="str">
        <f t="shared" si="1"/>
        <v/>
      </c>
      <c r="L58" s="30" t="s">
        <v>1202</v>
      </c>
      <c r="M58" s="30" t="s">
        <v>1203</v>
      </c>
      <c r="N58" s="30" t="s">
        <v>1204</v>
      </c>
      <c r="O58" s="30" t="s">
        <v>1201</v>
      </c>
    </row>
    <row r="59" spans="1:15" x14ac:dyDescent="0.25">
      <c r="A59" s="54" t="s">
        <v>1555</v>
      </c>
      <c r="B59" s="29"/>
      <c r="C59" s="29"/>
      <c r="D59" s="29">
        <v>2</v>
      </c>
      <c r="E59" s="29">
        <v>3</v>
      </c>
      <c r="F59" s="30" t="s">
        <v>1391</v>
      </c>
      <c r="G59" s="30" t="s">
        <v>1390</v>
      </c>
      <c r="H59" s="29">
        <v>2017</v>
      </c>
      <c r="I59" s="35" t="s">
        <v>1540</v>
      </c>
      <c r="J59" s="30" t="s">
        <v>1881</v>
      </c>
      <c r="K59" s="31" t="str">
        <f t="shared" si="1"/>
        <v>https://www.sciencedirect.com/book/9780323482479</v>
      </c>
      <c r="L59" s="30" t="s">
        <v>1374</v>
      </c>
      <c r="M59" s="30"/>
      <c r="N59" s="30"/>
      <c r="O59" s="30" t="s">
        <v>1211</v>
      </c>
    </row>
    <row r="60" spans="1:15" x14ac:dyDescent="0.25">
      <c r="A60" s="44" t="s">
        <v>1529</v>
      </c>
      <c r="B60" s="29" t="s">
        <v>1508</v>
      </c>
      <c r="C60" s="29"/>
      <c r="D60" s="29">
        <v>2</v>
      </c>
      <c r="E60" s="29"/>
      <c r="F60" s="30" t="s">
        <v>1362</v>
      </c>
      <c r="G60" s="30" t="s">
        <v>1361</v>
      </c>
      <c r="H60" s="29">
        <v>1995</v>
      </c>
      <c r="I60" s="35" t="s">
        <v>1533</v>
      </c>
      <c r="J60" s="30"/>
      <c r="K60" s="31" t="str">
        <f t="shared" si="1"/>
        <v/>
      </c>
      <c r="L60" s="30" t="s">
        <v>1364</v>
      </c>
      <c r="M60" s="30" t="s">
        <v>1229</v>
      </c>
      <c r="N60" s="30" t="s">
        <v>1365</v>
      </c>
      <c r="O60" s="30" t="s">
        <v>1363</v>
      </c>
    </row>
    <row r="61" spans="1:15" x14ac:dyDescent="0.25">
      <c r="A61" s="55" t="s">
        <v>1878</v>
      </c>
      <c r="B61" s="29"/>
      <c r="C61" s="29">
        <v>1</v>
      </c>
      <c r="D61" s="29">
        <v>2</v>
      </c>
      <c r="E61" s="29"/>
      <c r="F61" s="30" t="s">
        <v>1308</v>
      </c>
      <c r="G61" s="30" t="s">
        <v>1424</v>
      </c>
      <c r="H61" s="29">
        <v>2009</v>
      </c>
      <c r="I61" s="35" t="s">
        <v>1537</v>
      </c>
      <c r="J61" s="30" t="s">
        <v>1879</v>
      </c>
      <c r="K61" s="31" t="str">
        <f t="shared" si="1"/>
        <v>https://search.credoreference.com/content/title/cabiethdoman?tab=contents&amp;institutionId=645</v>
      </c>
      <c r="L61" s="30" t="s">
        <v>1310</v>
      </c>
      <c r="M61" s="30" t="s">
        <v>1311</v>
      </c>
      <c r="N61" s="30" t="s">
        <v>1312</v>
      </c>
      <c r="O61" s="30" t="s">
        <v>1249</v>
      </c>
    </row>
    <row r="62" spans="1:15" x14ac:dyDescent="0.25">
      <c r="A62" s="37"/>
      <c r="B62" s="29" t="s">
        <v>1508</v>
      </c>
      <c r="C62" s="29">
        <v>1</v>
      </c>
      <c r="D62" s="29"/>
      <c r="E62" s="29"/>
      <c r="F62" s="30" t="s">
        <v>1269</v>
      </c>
      <c r="G62" s="30" t="s">
        <v>1268</v>
      </c>
      <c r="H62" s="29">
        <v>2007</v>
      </c>
      <c r="I62" s="35" t="s">
        <v>1540</v>
      </c>
      <c r="J62" s="30"/>
      <c r="K62" s="31" t="str">
        <f t="shared" si="1"/>
        <v/>
      </c>
      <c r="L62" s="30" t="s">
        <v>1202</v>
      </c>
      <c r="M62" s="30" t="s">
        <v>1229</v>
      </c>
      <c r="N62" s="30" t="s">
        <v>1271</v>
      </c>
      <c r="O62" s="30" t="s">
        <v>1369</v>
      </c>
    </row>
    <row r="63" spans="1:15" x14ac:dyDescent="0.25">
      <c r="A63" s="54" t="s">
        <v>1554</v>
      </c>
      <c r="B63" s="29"/>
      <c r="C63" s="29"/>
      <c r="D63" s="29"/>
      <c r="E63" s="29">
        <v>3</v>
      </c>
      <c r="F63" s="30" t="s">
        <v>1445</v>
      </c>
      <c r="G63" s="30" t="s">
        <v>1493</v>
      </c>
      <c r="H63" s="29">
        <v>2013</v>
      </c>
      <c r="I63" s="35" t="s">
        <v>1533</v>
      </c>
      <c r="J63" s="30" t="s">
        <v>1553</v>
      </c>
      <c r="K63" s="31" t="str">
        <f t="shared" si="1"/>
        <v>https://ebookcentral.proquest.com/lib/uoguelph/detail.action?docID=1209654</v>
      </c>
      <c r="L63" s="30" t="s">
        <v>1419</v>
      </c>
      <c r="M63" s="30"/>
      <c r="N63" s="30"/>
      <c r="O63" s="30" t="s">
        <v>1309</v>
      </c>
    </row>
    <row r="64" spans="1:15" x14ac:dyDescent="0.25">
      <c r="A64" s="37"/>
      <c r="B64" s="29" t="s">
        <v>1508</v>
      </c>
      <c r="C64" s="29"/>
      <c r="D64" s="29">
        <v>2</v>
      </c>
      <c r="E64" s="29"/>
      <c r="F64" s="30" t="s">
        <v>1314</v>
      </c>
      <c r="G64" s="30" t="s">
        <v>1313</v>
      </c>
      <c r="H64" s="29">
        <v>1989</v>
      </c>
      <c r="I64" s="35" t="s">
        <v>1533</v>
      </c>
      <c r="J64" s="30"/>
      <c r="K64" s="31" t="str">
        <f t="shared" si="1"/>
        <v/>
      </c>
      <c r="L64" s="30" t="s">
        <v>1316</v>
      </c>
      <c r="M64" s="30" t="s">
        <v>1229</v>
      </c>
      <c r="N64" s="30" t="s">
        <v>1317</v>
      </c>
      <c r="O64" s="30" t="s">
        <v>1273</v>
      </c>
    </row>
    <row r="65" spans="1:15" x14ac:dyDescent="0.25">
      <c r="A65" s="37"/>
      <c r="B65" s="29" t="s">
        <v>1508</v>
      </c>
      <c r="C65" s="29">
        <v>1</v>
      </c>
      <c r="D65" s="29"/>
      <c r="E65" s="29"/>
      <c r="F65" s="30" t="s">
        <v>1259</v>
      </c>
      <c r="G65" s="30" t="s">
        <v>1258</v>
      </c>
      <c r="H65" s="29">
        <v>2006</v>
      </c>
      <c r="I65" s="35"/>
      <c r="J65" s="30"/>
      <c r="K65" s="31" t="str">
        <f t="shared" si="1"/>
        <v/>
      </c>
      <c r="L65" s="30" t="s">
        <v>1261</v>
      </c>
      <c r="M65" s="30" t="s">
        <v>1250</v>
      </c>
      <c r="N65" s="30" t="s">
        <v>1262</v>
      </c>
      <c r="O65" s="30" t="s">
        <v>1399</v>
      </c>
    </row>
    <row r="66" spans="1:15" x14ac:dyDescent="0.25">
      <c r="A66" s="44" t="s">
        <v>1511</v>
      </c>
      <c r="B66" s="29" t="s">
        <v>1508</v>
      </c>
      <c r="C66" s="29">
        <v>1</v>
      </c>
      <c r="D66" s="29"/>
      <c r="E66" s="29"/>
      <c r="F66" s="30" t="s">
        <v>1210</v>
      </c>
      <c r="G66" s="30" t="s">
        <v>1209</v>
      </c>
      <c r="H66" s="29">
        <v>2013</v>
      </c>
      <c r="I66" s="35" t="s">
        <v>1539</v>
      </c>
      <c r="J66" s="30"/>
      <c r="K66" s="31" t="str">
        <f>HYPERLINK(J66)</f>
        <v/>
      </c>
      <c r="L66" s="30" t="s">
        <v>1212</v>
      </c>
      <c r="M66" s="30" t="s">
        <v>1203</v>
      </c>
      <c r="N66" s="30" t="s">
        <v>1213</v>
      </c>
      <c r="O66" s="30" t="s">
        <v>1471</v>
      </c>
    </row>
    <row r="67" spans="1:15" s="28" customFormat="1" x14ac:dyDescent="0.25">
      <c r="A67" s="38" t="s">
        <v>1531</v>
      </c>
      <c r="B67" s="29"/>
      <c r="C67" s="29"/>
      <c r="D67" s="29">
        <v>2</v>
      </c>
      <c r="E67" s="29">
        <v>3</v>
      </c>
      <c r="F67" s="30" t="s">
        <v>1402</v>
      </c>
      <c r="G67" s="30" t="s">
        <v>1401</v>
      </c>
      <c r="H67" s="29">
        <v>2017</v>
      </c>
      <c r="I67" s="35" t="s">
        <v>1535</v>
      </c>
      <c r="J67" s="30" t="s">
        <v>724</v>
      </c>
      <c r="K67" s="31" t="str">
        <f>HYPERLINK(J67)</f>
        <v>http://www.sciencedirect.com/science/book/9780702052460</v>
      </c>
      <c r="L67" s="30" t="s">
        <v>28</v>
      </c>
      <c r="M67" s="30" t="s">
        <v>1239</v>
      </c>
      <c r="N67" s="30" t="s">
        <v>1404</v>
      </c>
      <c r="O67" s="30" t="s">
        <v>1403</v>
      </c>
    </row>
    <row r="68" spans="1:15" x14ac:dyDescent="0.25">
      <c r="A68" s="38" t="s">
        <v>1531</v>
      </c>
      <c r="B68" s="29"/>
      <c r="C68" s="29"/>
      <c r="D68" s="29">
        <v>2</v>
      </c>
      <c r="E68" s="29">
        <v>3</v>
      </c>
      <c r="F68" s="30" t="s">
        <v>1421</v>
      </c>
      <c r="G68" s="30" t="s">
        <v>1420</v>
      </c>
      <c r="H68" s="29">
        <v>2009</v>
      </c>
      <c r="I68" s="35" t="s">
        <v>1534</v>
      </c>
      <c r="J68" s="30" t="s">
        <v>725</v>
      </c>
      <c r="K68" s="31" t="str">
        <f>HYPERLINK(J68)</f>
        <v>http://www.sciencedirect.com/science/book/9780721667065</v>
      </c>
      <c r="L68" s="30" t="s">
        <v>1374</v>
      </c>
      <c r="M68" s="30" t="s">
        <v>1239</v>
      </c>
      <c r="N68" s="30" t="s">
        <v>1423</v>
      </c>
      <c r="O68" s="30" t="s">
        <v>1422</v>
      </c>
    </row>
    <row r="69" spans="1:15" x14ac:dyDescent="0.25">
      <c r="A69" s="56" t="s">
        <v>1554</v>
      </c>
      <c r="B69" s="29"/>
      <c r="C69" s="29"/>
      <c r="D69" s="29"/>
      <c r="E69" s="29">
        <v>3</v>
      </c>
      <c r="F69" s="30" t="s">
        <v>1428</v>
      </c>
      <c r="G69" s="30" t="s">
        <v>1518</v>
      </c>
      <c r="H69" s="29">
        <v>2013</v>
      </c>
      <c r="I69" s="35" t="s">
        <v>1536</v>
      </c>
      <c r="J69" s="30" t="s">
        <v>1880</v>
      </c>
      <c r="K69" s="31" t="str">
        <f>HYPERLINK(J69)</f>
        <v>https://ebookcentral.proquest.com/lib/uoguelph/detail.action?docID=1161975</v>
      </c>
      <c r="L69" s="30" t="s">
        <v>1366</v>
      </c>
      <c r="M69" s="30" t="s">
        <v>1325</v>
      </c>
      <c r="N69" s="30" t="s">
        <v>1430</v>
      </c>
      <c r="O69" s="30" t="s">
        <v>1206</v>
      </c>
    </row>
    <row r="70" spans="1:15" x14ac:dyDescent="0.25">
      <c r="A70" s="44" t="s">
        <v>1511</v>
      </c>
      <c r="B70" s="29" t="s">
        <v>1508</v>
      </c>
      <c r="C70" s="29"/>
      <c r="D70" s="29">
        <v>2</v>
      </c>
      <c r="E70" s="29"/>
      <c r="F70" s="30" t="s">
        <v>1386</v>
      </c>
      <c r="G70" s="30" t="s">
        <v>1385</v>
      </c>
      <c r="H70" s="29">
        <v>2009</v>
      </c>
      <c r="I70" s="35" t="s">
        <v>1539</v>
      </c>
      <c r="J70" s="30"/>
      <c r="K70" s="31" t="str">
        <f>HYPERLINK(J70)</f>
        <v/>
      </c>
      <c r="L70" s="30" t="s">
        <v>1305</v>
      </c>
      <c r="M70" s="30" t="s">
        <v>1388</v>
      </c>
      <c r="N70" s="30" t="s">
        <v>1389</v>
      </c>
      <c r="O70" s="30" t="s">
        <v>1340</v>
      </c>
    </row>
  </sheetData>
  <autoFilter ref="A1:O70">
    <sortState ref="A2:O70">
      <sortCondition ref="F1:F70"/>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NOTES</vt:lpstr>
      <vt:lpstr>Vet Ebooks</vt:lpstr>
      <vt:lpstr>Search Form</vt:lpstr>
      <vt:lpstr>DVM Curriculum</vt:lpstr>
      <vt:lpstr>data</vt:lpstr>
      <vt:lpstr>'DVM Curriculum'!Phase_1</vt:lpstr>
      <vt:lpstr>'DVM Curriculum'!Phase_2</vt:lpstr>
      <vt:lpstr>'DVM Curriculum'!Phase_3</vt:lpstr>
      <vt:lpstr>query</vt:lpstr>
      <vt:lpstr>SearchTable</vt:lpstr>
      <vt:lpstr>urlfield</vt:lpstr>
    </vt:vector>
  </TitlesOfParts>
  <Company>University of Guelph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St-Pierre</dc:creator>
  <cp:lastModifiedBy>Paul St-Pierre</cp:lastModifiedBy>
  <dcterms:created xsi:type="dcterms:W3CDTF">2017-08-23T16:57:24Z</dcterms:created>
  <dcterms:modified xsi:type="dcterms:W3CDTF">2018-08-30T20:39:09Z</dcterms:modified>
</cp:coreProperties>
</file>